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gregoriomanuel_otero_cgpj_es/Documents/Documentos/VIOLENCIA MUJER/2021/4º Trimestre/Publicar/"/>
    </mc:Choice>
  </mc:AlternateContent>
  <xr:revisionPtr revIDLastSave="1" documentId="8_{24C5E595-E088-4152-9A2B-5307FA7597EA}" xr6:coauthVersionLast="47" xr6:coauthVersionMax="47" xr10:uidLastSave="{92033D36-30CE-47DD-BB63-11D6A5D36EC6}"/>
  <bookViews>
    <workbookView xWindow="-120" yWindow="-120" windowWidth="29040" windowHeight="15840" xr2:uid="{00000000-000D-0000-FFFF-FFFF00000000}"/>
  </bookViews>
  <sheets>
    <sheet name="Inicio" sheetId="1" r:id="rId1"/>
    <sheet name="Movimiento de Asuntos" sheetId="2" r:id="rId2"/>
    <sheet name="Renuncias" sheetId="4" r:id="rId3"/>
    <sheet name="Ejecutorias de los Penales" sheetId="5" r:id="rId4"/>
    <sheet name="Penales de Ejecutorias" sheetId="6" r:id="rId5"/>
    <sheet name="Personas Enjuiciadas" sheetId="7" r:id="rId6"/>
    <sheet name="Porcentaje Condenas" sheetId="8" r:id="rId7"/>
    <sheet name="Incumplimientos" sheetId="9" r:id="rId8"/>
    <sheet name="Terminación" sheetId="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6" l="1"/>
  <c r="C29" i="6"/>
  <c r="M29" i="6" l="1"/>
  <c r="F29" i="6"/>
  <c r="H29" i="6"/>
  <c r="I29" i="6"/>
  <c r="K29" i="6"/>
  <c r="J29" i="6"/>
  <c r="L29" i="6"/>
  <c r="D29" i="6"/>
  <c r="E29" i="6"/>
  <c r="E28" i="7" l="1"/>
  <c r="M28" i="7"/>
  <c r="O28" i="7"/>
  <c r="J28" i="7"/>
  <c r="C28" i="9"/>
  <c r="D28" i="9"/>
  <c r="C28" i="7"/>
  <c r="D28" i="7"/>
  <c r="L28" i="7"/>
  <c r="E28" i="9"/>
  <c r="C29" i="3"/>
  <c r="F28" i="7"/>
  <c r="N28" i="7"/>
  <c r="D29" i="3"/>
  <c r="G28" i="7"/>
  <c r="E29" i="3"/>
  <c r="H28" i="7"/>
  <c r="P28" i="7"/>
  <c r="F29" i="3"/>
  <c r="I28" i="7"/>
  <c r="K28" i="7"/>
  <c r="Q28" i="7"/>
  <c r="G29" i="3"/>
  <c r="D28" i="5" l="1"/>
  <c r="C28" i="5" l="1"/>
  <c r="N28" i="2"/>
  <c r="F28" i="5"/>
  <c r="F28" i="2"/>
  <c r="E28" i="2"/>
  <c r="M28" i="2"/>
  <c r="G28" i="2"/>
  <c r="H28" i="2"/>
  <c r="H28" i="5"/>
  <c r="I28" i="2"/>
  <c r="D28" i="4"/>
  <c r="E28" i="4"/>
  <c r="J28" i="2"/>
  <c r="C28" i="4"/>
  <c r="C28" i="2"/>
  <c r="K28" i="2"/>
  <c r="D28" i="2"/>
  <c r="L28" i="2"/>
  <c r="E28" i="5"/>
  <c r="G28" i="5"/>
  <c r="I28" i="5"/>
  <c r="J28" i="5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</calcChain>
</file>

<file path=xl/sharedStrings.xml><?xml version="1.0" encoding="utf-8"?>
<sst xmlns="http://schemas.openxmlformats.org/spreadsheetml/2006/main" count="230" uniqueCount="69">
  <si>
    <t>Movimiento de Asuntos</t>
  </si>
  <si>
    <t>Renuncias,(la víctima se acoge a la dispensa a no declarar)</t>
  </si>
  <si>
    <t>Personas enjuiciadas</t>
  </si>
  <si>
    <t>Porcentaje de condenados</t>
  </si>
  <si>
    <t>Incumplimientos</t>
  </si>
  <si>
    <t>Formas de Terminación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</si>
  <si>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</si>
  <si>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</si>
  <si>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</si>
  <si>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</si>
  <si>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</si>
  <si>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</si>
  <si>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</si>
  <si>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</si>
  <si>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</si>
  <si>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</si>
  <si>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</si>
  <si>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</si>
  <si>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</si>
  <si>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</si>
  <si>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</si>
  <si>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</si>
  <si>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</si>
  <si>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</si>
  <si>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 xml:space="preserve">Total procesos </t>
  </si>
  <si>
    <t>Procedimientos abreviados</t>
  </si>
  <si>
    <t>Diligencias Urgentes</t>
  </si>
  <si>
    <t>Registrados</t>
  </si>
  <si>
    <t>Reabiertos o reiniciados</t>
  </si>
  <si>
    <t>Resueltos</t>
  </si>
  <si>
    <t>Pendientes al finalizar</t>
  </si>
  <si>
    <t>Renuncias por españolas</t>
  </si>
  <si>
    <t>Renuncias por extranjeras</t>
  </si>
  <si>
    <t>Por españolas</t>
  </si>
  <si>
    <t>Por extranjeras</t>
  </si>
  <si>
    <t>Total</t>
  </si>
  <si>
    <t>Ejecutorias de los Juzgados de Violencia sobre la mujer</t>
  </si>
  <si>
    <t>de ellas corresponden a conformidades en Juzgados de Instrucción o de violencia contra la mujer</t>
  </si>
  <si>
    <t>Pendientes final trimestre</t>
  </si>
  <si>
    <t>Ejecutorias de los Juzgados de Penal</t>
  </si>
  <si>
    <t xml:space="preserve">Procedentes de juzgados de violencia sobre la mujer </t>
  </si>
  <si>
    <t>Resueltos: Archivo provisional</t>
  </si>
  <si>
    <t>Resueltos: Archivo definitivo</t>
  </si>
  <si>
    <t>Sin incoar</t>
  </si>
  <si>
    <t>En trámite</t>
  </si>
  <si>
    <t>Juzgados Penales de Ejecutorias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</si>
  <si>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</si>
  <si>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</si>
  <si>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</si>
  <si>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</si>
  <si>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</si>
  <si>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</si>
  <si>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</si>
  <si>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</si>
  <si>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Condenas</t>
  </si>
  <si>
    <t>Medidas Cautelares Naturaleza Penal</t>
  </si>
  <si>
    <t>Medidas Cautelares Naturaleza Civil</t>
  </si>
  <si>
    <t>De penas art. 48 con relación Art. 57</t>
  </si>
  <si>
    <t>Incumplimiento de Medidas</t>
  </si>
  <si>
    <t xml:space="preserve">Condenatorias previa conformidad </t>
  </si>
  <si>
    <t>Por Archivo Definitivo</t>
  </si>
  <si>
    <t>Por otras
Causas</t>
  </si>
  <si>
    <t xml:space="preserve">Condenatoria </t>
  </si>
  <si>
    <t xml:space="preserve">Absolutoria </t>
  </si>
  <si>
    <t>Renuncias (Casos en los que la víctima  se acoge a la dispensa a la obligación de declarar como testigo Art.416 L.E.CRIM.)</t>
  </si>
  <si>
    <t>Varones</t>
  </si>
  <si>
    <t>Mujeres</t>
  </si>
  <si>
    <t>Ejecutorias de sentencias de los Juzgado de lo Penal en Procesos de Violencia de Género</t>
  </si>
  <si>
    <t>Sentencias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</si>
</sst>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sz val="10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4" tint="0.79995117038483843"/>
      </bottom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 style="medium">
        <color theme="4" tint="0.79995117038483843"/>
      </top>
      <bottom style="medium">
        <color theme="4"/>
      </bottom>
      <diagonal/>
    </border>
    <border>
      <left/>
      <right style="medium">
        <color theme="0"/>
      </right>
      <top/>
      <bottom style="medium">
        <color theme="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Fill="1"/>
    <xf numFmtId="0" fontId="4" fillId="0" borderId="0" xfId="0" applyFont="1" applyFill="1"/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3" fontId="5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5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0" borderId="2" xfId="0" applyNumberFormat="1" applyFont="1" applyBorder="1" applyAlignment="1">
      <alignment vertical="center"/>
    </xf>
    <xf numFmtId="0" fontId="3" fillId="5" borderId="16" xfId="0" applyFont="1" applyFill="1" applyBorder="1" applyAlignment="1" applyProtection="1">
      <alignment horizontal="center" vertical="center" wrapText="1"/>
      <protection locked="0"/>
    </xf>
    <xf numFmtId="0" fontId="3" fillId="5" borderId="17" xfId="0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/>
    <xf numFmtId="3" fontId="1" fillId="0" borderId="2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vertical="center"/>
    </xf>
    <xf numFmtId="3" fontId="1" fillId="0" borderId="18" xfId="0" applyNumberFormat="1" applyFont="1" applyBorder="1" applyAlignment="1">
      <alignment vertical="center"/>
    </xf>
    <xf numFmtId="0" fontId="3" fillId="0" borderId="0" xfId="1" applyFont="1" applyFill="1" applyAlignment="1">
      <alignment horizontal="left" vertical="center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5" fillId="3" borderId="19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4" borderId="14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0" fontId="3" fillId="4" borderId="13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16</xdr:col>
      <xdr:colOff>295275</xdr:colOff>
      <xdr:row>9</xdr:row>
      <xdr:rowOff>28575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8575" y="0"/>
          <a:ext cx="1612582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 POR TSJ/PROCESOS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5725" y="1790700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4º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2021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123825</xdr:colOff>
      <xdr:row>0</xdr:row>
      <xdr:rowOff>95250</xdr:rowOff>
    </xdr:from>
    <xdr:to>
      <xdr:col>1</xdr:col>
      <xdr:colOff>386155</xdr:colOff>
      <xdr:row>8</xdr:row>
      <xdr:rowOff>85726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23825" y="95250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1" y="161925"/>
          <a:ext cx="122777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12</xdr:col>
      <xdr:colOff>16410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5" y="676275"/>
          <a:ext cx="1228461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12</xdr:col>
      <xdr:colOff>238125</xdr:colOff>
      <xdr:row>2</xdr:row>
      <xdr:rowOff>76200</xdr:rowOff>
    </xdr:from>
    <xdr:to>
      <xdr:col>13</xdr:col>
      <xdr:colOff>100875</xdr:colOff>
      <xdr:row>5</xdr:row>
      <xdr:rowOff>105225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354050" y="40005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752475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7225" y="161925"/>
          <a:ext cx="121443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768321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66750" y="676275"/>
          <a:ext cx="1215069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RENUNCIAS</a:t>
          </a:r>
        </a:p>
      </xdr:txBody>
    </xdr:sp>
    <xdr:clientData/>
  </xdr:twoCellAnchor>
  <xdr:twoCellAnchor>
    <xdr:from>
      <xdr:col>10</xdr:col>
      <xdr:colOff>323850</xdr:colOff>
      <xdr:row>2</xdr:row>
      <xdr:rowOff>95250</xdr:rowOff>
    </xdr:from>
    <xdr:to>
      <xdr:col>11</xdr:col>
      <xdr:colOff>205650</xdr:colOff>
      <xdr:row>5</xdr:row>
      <xdr:rowOff>124275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211175" y="4191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476250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161925"/>
          <a:ext cx="120110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9527</xdr:colOff>
      <xdr:row>4</xdr:row>
      <xdr:rowOff>28575</xdr:rowOff>
    </xdr:from>
    <xdr:to>
      <xdr:col>10</xdr:col>
      <xdr:colOff>492276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66752" y="676275"/>
          <a:ext cx="1201752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EJECUTORIAS 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28575</xdr:colOff>
      <xdr:row>2</xdr:row>
      <xdr:rowOff>95250</xdr:rowOff>
    </xdr:from>
    <xdr:to>
      <xdr:col>11</xdr:col>
      <xdr:colOff>748575</xdr:colOff>
      <xdr:row>5</xdr:row>
      <xdr:rowOff>124275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3058775" y="4191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38100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161925"/>
          <a:ext cx="116586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12</xdr:col>
      <xdr:colOff>54412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66751" y="676275"/>
          <a:ext cx="1166538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PENALES DE EJECUTORIAS    MOVIMIENTO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12</xdr:col>
      <xdr:colOff>371475</xdr:colOff>
      <xdr:row>2</xdr:row>
      <xdr:rowOff>47625</xdr:rowOff>
    </xdr:from>
    <xdr:to>
      <xdr:col>12</xdr:col>
      <xdr:colOff>1091475</xdr:colOff>
      <xdr:row>5</xdr:row>
      <xdr:rowOff>76650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2649200" y="3714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19050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5" y="161925"/>
          <a:ext cx="122777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14</xdr:col>
      <xdr:colOff>34403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51" y="676275"/>
          <a:ext cx="1228355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ENJUICIADAS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314325</xdr:colOff>
      <xdr:row>2</xdr:row>
      <xdr:rowOff>76200</xdr:rowOff>
    </xdr:from>
    <xdr:to>
      <xdr:col>15</xdr:col>
      <xdr:colOff>81825</xdr:colOff>
      <xdr:row>5</xdr:row>
      <xdr:rowOff>105225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3230225" y="40005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781050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161925"/>
          <a:ext cx="116967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10</xdr:col>
      <xdr:colOff>797135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49" y="676275"/>
          <a:ext cx="1170326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PORCENTAJES DE CONDENAS</a:t>
          </a:r>
        </a:p>
      </xdr:txBody>
    </xdr:sp>
    <xdr:clientData/>
  </xdr:twoCellAnchor>
  <xdr:twoCellAnchor>
    <xdr:from>
      <xdr:col>11</xdr:col>
      <xdr:colOff>152400</xdr:colOff>
      <xdr:row>2</xdr:row>
      <xdr:rowOff>28575</xdr:rowOff>
    </xdr:from>
    <xdr:to>
      <xdr:col>12</xdr:col>
      <xdr:colOff>34200</xdr:colOff>
      <xdr:row>5</xdr:row>
      <xdr:rowOff>57600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2563475" y="3524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542926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161925"/>
          <a:ext cx="12030076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559197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0" y="676275"/>
          <a:ext cx="1203682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INCUMPLIMIENTO DE MEDIDAS           </a:t>
          </a:r>
        </a:p>
      </xdr:txBody>
    </xdr:sp>
    <xdr:clientData/>
  </xdr:twoCellAnchor>
  <xdr:twoCellAnchor>
    <xdr:from>
      <xdr:col>11</xdr:col>
      <xdr:colOff>590549</xdr:colOff>
      <xdr:row>1</xdr:row>
      <xdr:rowOff>152400</xdr:rowOff>
    </xdr:from>
    <xdr:to>
      <xdr:col>12</xdr:col>
      <xdr:colOff>472349</xdr:colOff>
      <xdr:row>5</xdr:row>
      <xdr:rowOff>19500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3001624" y="3143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552450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161925"/>
          <a:ext cx="1209674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568220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676275"/>
          <a:ext cx="1210299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</a:t>
          </a:r>
        </a:p>
      </xdr:txBody>
    </xdr:sp>
    <xdr:clientData/>
  </xdr:twoCellAnchor>
  <xdr:twoCellAnchor>
    <xdr:from>
      <xdr:col>9</xdr:col>
      <xdr:colOff>809625</xdr:colOff>
      <xdr:row>2</xdr:row>
      <xdr:rowOff>85725</xdr:rowOff>
    </xdr:from>
    <xdr:to>
      <xdr:col>10</xdr:col>
      <xdr:colOff>691425</xdr:colOff>
      <xdr:row>5</xdr:row>
      <xdr:rowOff>114750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3011150" y="4095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6:G26"/>
  <sheetViews>
    <sheetView tabSelected="1" workbookViewId="0"/>
  </sheetViews>
  <sheetFormatPr baseColWidth="10" defaultRowHeight="12.75" x14ac:dyDescent="0.2"/>
  <cols>
    <col min="2" max="2" width="14.375" customWidth="1"/>
    <col min="4" max="4" width="43.125" customWidth="1"/>
  </cols>
  <sheetData>
    <row r="16" spans="1:1" x14ac:dyDescent="0.2">
      <c r="A16" s="1"/>
    </row>
    <row r="17" spans="1:7" x14ac:dyDescent="0.2">
      <c r="A17" s="1"/>
    </row>
    <row r="18" spans="1:7" s="1" customFormat="1" ht="14.25" x14ac:dyDescent="0.2">
      <c r="A18" s="2"/>
      <c r="B18" s="18" t="s">
        <v>0</v>
      </c>
      <c r="C18" s="18"/>
      <c r="D18" s="18"/>
    </row>
    <row r="19" spans="1:7" s="1" customFormat="1" ht="14.25" x14ac:dyDescent="0.2">
      <c r="A19" s="2"/>
      <c r="B19" s="18" t="s">
        <v>1</v>
      </c>
      <c r="C19" s="18"/>
      <c r="D19" s="18"/>
      <c r="E19" s="18"/>
      <c r="F19" s="18"/>
      <c r="G19" s="18"/>
    </row>
    <row r="20" spans="1:7" s="1" customFormat="1" ht="14.25" x14ac:dyDescent="0.2">
      <c r="A20" s="2"/>
      <c r="B20" s="18" t="s">
        <v>39</v>
      </c>
      <c r="C20" s="18"/>
      <c r="D20" s="18"/>
    </row>
    <row r="21" spans="1:7" s="1" customFormat="1" ht="14.25" x14ac:dyDescent="0.2">
      <c r="A21" s="2"/>
      <c r="B21" s="18" t="s">
        <v>45</v>
      </c>
      <c r="C21" s="18"/>
      <c r="D21" s="18"/>
    </row>
    <row r="22" spans="1:7" s="1" customFormat="1" ht="14.25" x14ac:dyDescent="0.2">
      <c r="A22" s="2"/>
      <c r="B22" s="18" t="s">
        <v>2</v>
      </c>
      <c r="C22" s="18"/>
      <c r="D22" s="18"/>
    </row>
    <row r="23" spans="1:7" s="1" customFormat="1" ht="14.25" x14ac:dyDescent="0.2">
      <c r="A23" s="2"/>
      <c r="B23" s="18" t="s">
        <v>3</v>
      </c>
      <c r="C23" s="18"/>
      <c r="D23" s="18"/>
    </row>
    <row r="24" spans="1:7" s="1" customFormat="1" ht="14.25" x14ac:dyDescent="0.2">
      <c r="A24" s="2"/>
      <c r="B24" s="18" t="s">
        <v>4</v>
      </c>
      <c r="C24" s="18"/>
      <c r="D24" s="18"/>
    </row>
    <row r="25" spans="1:7" s="1" customFormat="1" ht="14.25" x14ac:dyDescent="0.2">
      <c r="A25" s="2"/>
      <c r="B25" s="18" t="s">
        <v>5</v>
      </c>
      <c r="C25" s="18"/>
      <c r="D25" s="18"/>
    </row>
    <row r="26" spans="1:7" x14ac:dyDescent="0.2">
      <c r="A26" s="2"/>
    </row>
  </sheetData>
  <mergeCells count="9">
    <mergeCell ref="E19:G19"/>
    <mergeCell ref="B21:D21"/>
    <mergeCell ref="B25:D25"/>
    <mergeCell ref="B18:D18"/>
    <mergeCell ref="B20:D20"/>
    <mergeCell ref="B22:D22"/>
    <mergeCell ref="B23:D23"/>
    <mergeCell ref="B24:D24"/>
    <mergeCell ref="B19:D19"/>
  </mergeCells>
  <hyperlinks>
    <hyperlink ref="B18" location="Asuntos!A1" display="Movimiento de Asuntos" xr:uid="{00000000-0004-0000-0000-000000000000}"/>
    <hyperlink ref="B19" location="'La víctima se acoge a la dispen'!A1" display="Renuncias,(la víctima se acoge a la dispensa a no declarar)" xr:uid="{00000000-0004-0000-0000-000001000000}"/>
    <hyperlink ref="B20" location="Ejecutorias!A1" display="Ejecutorias" xr:uid="{00000000-0004-0000-0000-000002000000}"/>
    <hyperlink ref="B22" location="'Personas Enjuiciadas'!A1" display="Personas enjuiciadas" xr:uid="{00000000-0004-0000-0000-000003000000}"/>
    <hyperlink ref="B23" location="'% condenados'!A1" display="Porcentaje de condenados" xr:uid="{00000000-0004-0000-0000-000004000000}"/>
    <hyperlink ref="B24" location="Incumplimientos!A1" display="Incumplimientos" xr:uid="{00000000-0004-0000-0000-000005000000}"/>
    <hyperlink ref="B25" location="Terminacion!A1" display="Formas de Terminación" xr:uid="{00000000-0004-0000-0000-000006000000}"/>
    <hyperlink ref="B18:D18" location="'Movimiento de Asuntos'!A1" display="Movimiento de Asuntos" xr:uid="{00000000-0004-0000-0000-000007000000}"/>
    <hyperlink ref="B19:G19" location="Renuncias!A1" display="Renuncias,(la víctima se acoge a la dispensa a no declarar)" xr:uid="{00000000-0004-0000-0000-000008000000}"/>
    <hyperlink ref="B20:D20" location="'Ejecutorias de los Penales'!A1" display="Ejecutorias" xr:uid="{00000000-0004-0000-0000-000009000000}"/>
    <hyperlink ref="B21" location="'Penales de Ejecutorias'!A1" display="Juzgados Penales de Ejecutorias" xr:uid="{00000000-0004-0000-0000-00000A000000}"/>
    <hyperlink ref="B23:D23" location="'Porcentaje Condenas'!A1" display="Porcentaje de condenados" xr:uid="{00000000-0004-0000-0000-00000B000000}"/>
    <hyperlink ref="B24:D24" location="Incumplimientos!A1" display="Incumplimientos" xr:uid="{00000000-0004-0000-0000-00000C000000}"/>
    <hyperlink ref="B25:D25" location="Terminación!A1" display="Formas de Terminación" xr:uid="{00000000-0004-0000-0000-00000D000000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N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1.25" bestFit="1" customWidth="1"/>
    <col min="6" max="6" width="14.875" bestFit="1" customWidth="1"/>
    <col min="7" max="7" width="13.375" bestFit="1" customWidth="1"/>
    <col min="8" max="8" width="14.125" bestFit="1" customWidth="1"/>
    <col min="9" max="9" width="11.25" bestFit="1" customWidth="1"/>
    <col min="10" max="10" width="14.875" bestFit="1" customWidth="1"/>
    <col min="11" max="11" width="13.375" bestFit="1" customWidth="1"/>
    <col min="12" max="12" width="14.125" bestFit="1" customWidth="1"/>
    <col min="13" max="13" width="11.25" bestFit="1" customWidth="1"/>
    <col min="14" max="14" width="14.875" bestFit="1" customWidth="1"/>
    <col min="19" max="19" width="11.75" customWidth="1"/>
  </cols>
  <sheetData>
    <row r="9" spans="2:14" ht="44.25" customHeight="1" thickBot="1" x14ac:dyDescent="0.25">
      <c r="C9" s="19" t="s">
        <v>24</v>
      </c>
      <c r="D9" s="19"/>
      <c r="E9" s="19"/>
      <c r="F9" s="20"/>
      <c r="G9" s="19" t="s">
        <v>25</v>
      </c>
      <c r="H9" s="19"/>
      <c r="I9" s="19"/>
      <c r="J9" s="20"/>
      <c r="K9" s="19" t="s">
        <v>26</v>
      </c>
      <c r="L9" s="19"/>
      <c r="M9" s="19"/>
      <c r="N9" s="20"/>
    </row>
    <row r="10" spans="2:14" ht="44.25" customHeight="1" thickBot="1" x14ac:dyDescent="0.25">
      <c r="C10" s="8" t="s">
        <v>27</v>
      </c>
      <c r="D10" s="8" t="s">
        <v>28</v>
      </c>
      <c r="E10" s="8" t="s">
        <v>29</v>
      </c>
      <c r="F10" s="8" t="s">
        <v>30</v>
      </c>
      <c r="G10" s="8" t="s">
        <v>27</v>
      </c>
      <c r="H10" s="8" t="s">
        <v>28</v>
      </c>
      <c r="I10" s="8" t="s">
        <v>29</v>
      </c>
      <c r="J10" s="8" t="s">
        <v>30</v>
      </c>
      <c r="K10" s="8" t="s">
        <v>27</v>
      </c>
      <c r="L10" s="8" t="s">
        <v>28</v>
      </c>
      <c r="M10" s="8" t="s">
        <v>29</v>
      </c>
      <c r="N10" s="8" t="s">
        <v>30</v>
      </c>
    </row>
    <row r="11" spans="2:14" ht="20.100000000000001" customHeight="1" thickBot="1" x14ac:dyDescent="0.25">
      <c r="B11" s="3" t="s">
        <v>6</v>
      </c>
      <c r="C11" s="15">
        <v>1673</v>
      </c>
      <c r="D11" s="15">
        <v>27</v>
      </c>
      <c r="E11" s="15">
        <v>1665</v>
      </c>
      <c r="F11" s="15">
        <v>4622</v>
      </c>
      <c r="G11" s="15">
        <v>847</v>
      </c>
      <c r="H11" s="15">
        <v>8</v>
      </c>
      <c r="I11" s="15">
        <v>796</v>
      </c>
      <c r="J11" s="15">
        <v>3330</v>
      </c>
      <c r="K11" s="15">
        <v>826</v>
      </c>
      <c r="L11" s="15">
        <v>19</v>
      </c>
      <c r="M11" s="15">
        <v>869</v>
      </c>
      <c r="N11" s="15">
        <v>1292</v>
      </c>
    </row>
    <row r="12" spans="2:14" ht="20.100000000000001" customHeight="1" thickBot="1" x14ac:dyDescent="0.25">
      <c r="B12" s="4" t="s">
        <v>7</v>
      </c>
      <c r="C12" s="16">
        <v>189</v>
      </c>
      <c r="D12" s="16">
        <v>1</v>
      </c>
      <c r="E12" s="16">
        <v>206</v>
      </c>
      <c r="F12" s="16">
        <v>190</v>
      </c>
      <c r="G12" s="16">
        <v>132</v>
      </c>
      <c r="H12" s="16">
        <v>0</v>
      </c>
      <c r="I12" s="16">
        <v>154</v>
      </c>
      <c r="J12" s="16">
        <v>165</v>
      </c>
      <c r="K12" s="16">
        <v>57</v>
      </c>
      <c r="L12" s="16">
        <v>1</v>
      </c>
      <c r="M12" s="16">
        <v>52</v>
      </c>
      <c r="N12" s="16">
        <v>25</v>
      </c>
    </row>
    <row r="13" spans="2:14" ht="20.100000000000001" customHeight="1" thickBot="1" x14ac:dyDescent="0.25">
      <c r="B13" s="4" t="s">
        <v>8</v>
      </c>
      <c r="C13" s="16">
        <v>259</v>
      </c>
      <c r="D13" s="16">
        <v>1</v>
      </c>
      <c r="E13" s="16">
        <v>212</v>
      </c>
      <c r="F13" s="16">
        <v>395</v>
      </c>
      <c r="G13" s="16">
        <v>179</v>
      </c>
      <c r="H13" s="16">
        <v>1</v>
      </c>
      <c r="I13" s="16">
        <v>138</v>
      </c>
      <c r="J13" s="16">
        <v>324</v>
      </c>
      <c r="K13" s="16">
        <v>80</v>
      </c>
      <c r="L13" s="16">
        <v>0</v>
      </c>
      <c r="M13" s="16">
        <v>74</v>
      </c>
      <c r="N13" s="16">
        <v>71</v>
      </c>
    </row>
    <row r="14" spans="2:14" ht="20.100000000000001" customHeight="1" thickBot="1" x14ac:dyDescent="0.25">
      <c r="B14" s="4" t="s">
        <v>9</v>
      </c>
      <c r="C14" s="16">
        <v>304</v>
      </c>
      <c r="D14" s="16">
        <v>0</v>
      </c>
      <c r="E14" s="16">
        <v>275</v>
      </c>
      <c r="F14" s="16">
        <v>330</v>
      </c>
      <c r="G14" s="16">
        <v>251</v>
      </c>
      <c r="H14" s="16">
        <v>0</v>
      </c>
      <c r="I14" s="16">
        <v>216</v>
      </c>
      <c r="J14" s="16">
        <v>304</v>
      </c>
      <c r="K14" s="16">
        <v>53</v>
      </c>
      <c r="L14" s="16">
        <v>0</v>
      </c>
      <c r="M14" s="16">
        <v>59</v>
      </c>
      <c r="N14" s="16">
        <v>26</v>
      </c>
    </row>
    <row r="15" spans="2:14" ht="20.100000000000001" customHeight="1" thickBot="1" x14ac:dyDescent="0.25">
      <c r="B15" s="4" t="s">
        <v>10</v>
      </c>
      <c r="C15" s="16">
        <v>206</v>
      </c>
      <c r="D15" s="16">
        <v>7</v>
      </c>
      <c r="E15" s="16">
        <v>248</v>
      </c>
      <c r="F15" s="16">
        <v>499</v>
      </c>
      <c r="G15" s="16">
        <v>94</v>
      </c>
      <c r="H15" s="16">
        <v>7</v>
      </c>
      <c r="I15" s="16">
        <v>152</v>
      </c>
      <c r="J15" s="16">
        <v>366</v>
      </c>
      <c r="K15" s="16">
        <v>112</v>
      </c>
      <c r="L15" s="16">
        <v>0</v>
      </c>
      <c r="M15" s="16">
        <v>96</v>
      </c>
      <c r="N15" s="16">
        <v>133</v>
      </c>
    </row>
    <row r="16" spans="2:14" ht="20.100000000000001" customHeight="1" thickBot="1" x14ac:dyDescent="0.25">
      <c r="B16" s="4" t="s">
        <v>11</v>
      </c>
      <c r="C16" s="16">
        <v>77</v>
      </c>
      <c r="D16" s="16">
        <v>1</v>
      </c>
      <c r="E16" s="16">
        <v>124</v>
      </c>
      <c r="F16" s="16">
        <v>62</v>
      </c>
      <c r="G16" s="16">
        <v>21</v>
      </c>
      <c r="H16" s="16">
        <v>1</v>
      </c>
      <c r="I16" s="16">
        <v>48</v>
      </c>
      <c r="J16" s="16">
        <v>44</v>
      </c>
      <c r="K16" s="16">
        <v>56</v>
      </c>
      <c r="L16" s="16">
        <v>0</v>
      </c>
      <c r="M16" s="16">
        <v>76</v>
      </c>
      <c r="N16" s="16">
        <v>18</v>
      </c>
    </row>
    <row r="17" spans="2:14" ht="20.100000000000001" customHeight="1" thickBot="1" x14ac:dyDescent="0.25">
      <c r="B17" s="4" t="s">
        <v>12</v>
      </c>
      <c r="C17" s="16">
        <v>306</v>
      </c>
      <c r="D17" s="16">
        <v>4</v>
      </c>
      <c r="E17" s="16">
        <v>320</v>
      </c>
      <c r="F17" s="16">
        <v>445</v>
      </c>
      <c r="G17" s="16">
        <v>173</v>
      </c>
      <c r="H17" s="16">
        <v>2</v>
      </c>
      <c r="I17" s="16">
        <v>196</v>
      </c>
      <c r="J17" s="16">
        <v>383</v>
      </c>
      <c r="K17" s="16">
        <v>133</v>
      </c>
      <c r="L17" s="16">
        <v>2</v>
      </c>
      <c r="M17" s="16">
        <v>124</v>
      </c>
      <c r="N17" s="16">
        <v>62</v>
      </c>
    </row>
    <row r="18" spans="2:14" ht="20.100000000000001" customHeight="1" thickBot="1" x14ac:dyDescent="0.25">
      <c r="B18" s="4" t="s">
        <v>13</v>
      </c>
      <c r="C18" s="16">
        <v>368</v>
      </c>
      <c r="D18" s="16">
        <v>0</v>
      </c>
      <c r="E18" s="16">
        <v>367</v>
      </c>
      <c r="F18" s="16">
        <v>912</v>
      </c>
      <c r="G18" s="16">
        <v>198</v>
      </c>
      <c r="H18" s="16">
        <v>0</v>
      </c>
      <c r="I18" s="16">
        <v>221</v>
      </c>
      <c r="J18" s="16">
        <v>640</v>
      </c>
      <c r="K18" s="16">
        <v>170</v>
      </c>
      <c r="L18" s="16">
        <v>0</v>
      </c>
      <c r="M18" s="16">
        <v>146</v>
      </c>
      <c r="N18" s="16">
        <v>272</v>
      </c>
    </row>
    <row r="19" spans="2:14" ht="20.100000000000001" customHeight="1" thickBot="1" x14ac:dyDescent="0.25">
      <c r="B19" s="4" t="s">
        <v>14</v>
      </c>
      <c r="C19" s="16">
        <v>1633</v>
      </c>
      <c r="D19" s="16">
        <v>27</v>
      </c>
      <c r="E19" s="16">
        <v>1674</v>
      </c>
      <c r="F19" s="16">
        <v>3611</v>
      </c>
      <c r="G19" s="16">
        <v>654</v>
      </c>
      <c r="H19" s="16">
        <v>25</v>
      </c>
      <c r="I19" s="16">
        <v>739</v>
      </c>
      <c r="J19" s="16">
        <v>1662</v>
      </c>
      <c r="K19" s="16">
        <v>979</v>
      </c>
      <c r="L19" s="16">
        <v>2</v>
      </c>
      <c r="M19" s="16">
        <v>935</v>
      </c>
      <c r="N19" s="16">
        <v>1949</v>
      </c>
    </row>
    <row r="20" spans="2:14" ht="20.100000000000001" customHeight="1" thickBot="1" x14ac:dyDescent="0.25">
      <c r="B20" s="4" t="s">
        <v>15</v>
      </c>
      <c r="C20" s="16">
        <v>980</v>
      </c>
      <c r="D20" s="16">
        <v>28</v>
      </c>
      <c r="E20" s="16">
        <v>1162</v>
      </c>
      <c r="F20" s="16">
        <v>1632</v>
      </c>
      <c r="G20" s="16">
        <v>608</v>
      </c>
      <c r="H20" s="16">
        <v>28</v>
      </c>
      <c r="I20" s="16">
        <v>740</v>
      </c>
      <c r="J20" s="16">
        <v>1366</v>
      </c>
      <c r="K20" s="16">
        <v>372</v>
      </c>
      <c r="L20" s="16">
        <v>0</v>
      </c>
      <c r="M20" s="16">
        <v>422</v>
      </c>
      <c r="N20" s="16">
        <v>266</v>
      </c>
    </row>
    <row r="21" spans="2:14" ht="20.100000000000001" customHeight="1" thickBot="1" x14ac:dyDescent="0.25">
      <c r="B21" s="4" t="s">
        <v>16</v>
      </c>
      <c r="C21" s="16">
        <v>114</v>
      </c>
      <c r="D21" s="16">
        <v>3</v>
      </c>
      <c r="E21" s="16">
        <v>109</v>
      </c>
      <c r="F21" s="16">
        <v>247</v>
      </c>
      <c r="G21" s="16">
        <v>109</v>
      </c>
      <c r="H21" s="16">
        <v>3</v>
      </c>
      <c r="I21" s="16">
        <v>106</v>
      </c>
      <c r="J21" s="16">
        <v>245</v>
      </c>
      <c r="K21" s="16">
        <v>5</v>
      </c>
      <c r="L21" s="16">
        <v>0</v>
      </c>
      <c r="M21" s="16">
        <v>3</v>
      </c>
      <c r="N21" s="16">
        <v>2</v>
      </c>
    </row>
    <row r="22" spans="2:14" ht="20.100000000000001" customHeight="1" thickBot="1" x14ac:dyDescent="0.25">
      <c r="B22" s="4" t="s">
        <v>17</v>
      </c>
      <c r="C22" s="16">
        <v>370</v>
      </c>
      <c r="D22" s="16">
        <v>4</v>
      </c>
      <c r="E22" s="16">
        <v>351</v>
      </c>
      <c r="F22" s="16">
        <v>768</v>
      </c>
      <c r="G22" s="16">
        <v>268</v>
      </c>
      <c r="H22" s="16">
        <v>4</v>
      </c>
      <c r="I22" s="16">
        <v>250</v>
      </c>
      <c r="J22" s="16">
        <v>708</v>
      </c>
      <c r="K22" s="16">
        <v>102</v>
      </c>
      <c r="L22" s="16">
        <v>0</v>
      </c>
      <c r="M22" s="16">
        <v>101</v>
      </c>
      <c r="N22" s="16">
        <v>60</v>
      </c>
    </row>
    <row r="23" spans="2:14" ht="20.100000000000001" customHeight="1" thickBot="1" x14ac:dyDescent="0.25">
      <c r="B23" s="4" t="s">
        <v>18</v>
      </c>
      <c r="C23" s="16">
        <v>1353</v>
      </c>
      <c r="D23" s="16">
        <v>11</v>
      </c>
      <c r="E23" s="16">
        <v>1425</v>
      </c>
      <c r="F23" s="16">
        <v>4836</v>
      </c>
      <c r="G23" s="16">
        <v>874</v>
      </c>
      <c r="H23" s="16">
        <v>9</v>
      </c>
      <c r="I23" s="16">
        <v>923</v>
      </c>
      <c r="J23" s="16">
        <v>4489</v>
      </c>
      <c r="K23" s="16">
        <v>479</v>
      </c>
      <c r="L23" s="16">
        <v>2</v>
      </c>
      <c r="M23" s="16">
        <v>502</v>
      </c>
      <c r="N23" s="16">
        <v>347</v>
      </c>
    </row>
    <row r="24" spans="2:14" ht="20.100000000000001" customHeight="1" thickBot="1" x14ac:dyDescent="0.25">
      <c r="B24" s="4" t="s">
        <v>19</v>
      </c>
      <c r="C24" s="16">
        <v>191</v>
      </c>
      <c r="D24" s="16">
        <v>2</v>
      </c>
      <c r="E24" s="16">
        <v>265</v>
      </c>
      <c r="F24" s="16">
        <v>596</v>
      </c>
      <c r="G24" s="16">
        <v>87</v>
      </c>
      <c r="H24" s="16">
        <v>2</v>
      </c>
      <c r="I24" s="16">
        <v>144</v>
      </c>
      <c r="J24" s="16">
        <v>504</v>
      </c>
      <c r="K24" s="16">
        <v>104</v>
      </c>
      <c r="L24" s="16">
        <v>0</v>
      </c>
      <c r="M24" s="16">
        <v>121</v>
      </c>
      <c r="N24" s="16">
        <v>92</v>
      </c>
    </row>
    <row r="25" spans="2:14" ht="20.100000000000001" customHeight="1" thickBot="1" x14ac:dyDescent="0.25">
      <c r="B25" s="4" t="s">
        <v>20</v>
      </c>
      <c r="C25" s="16">
        <v>80</v>
      </c>
      <c r="D25" s="16">
        <v>0</v>
      </c>
      <c r="E25" s="16">
        <v>104</v>
      </c>
      <c r="F25" s="16">
        <v>230</v>
      </c>
      <c r="G25" s="16">
        <v>56</v>
      </c>
      <c r="H25" s="16">
        <v>0</v>
      </c>
      <c r="I25" s="16">
        <v>84</v>
      </c>
      <c r="J25" s="16">
        <v>213</v>
      </c>
      <c r="K25" s="16">
        <v>24</v>
      </c>
      <c r="L25" s="16">
        <v>0</v>
      </c>
      <c r="M25" s="16">
        <v>20</v>
      </c>
      <c r="N25" s="16">
        <v>17</v>
      </c>
    </row>
    <row r="26" spans="2:14" ht="20.100000000000001" customHeight="1" thickBot="1" x14ac:dyDescent="0.25">
      <c r="B26" s="5" t="s">
        <v>21</v>
      </c>
      <c r="C26" s="16">
        <v>384</v>
      </c>
      <c r="D26" s="16">
        <v>7</v>
      </c>
      <c r="E26" s="16">
        <v>373</v>
      </c>
      <c r="F26" s="16">
        <v>857</v>
      </c>
      <c r="G26" s="16">
        <v>273</v>
      </c>
      <c r="H26" s="16">
        <v>3</v>
      </c>
      <c r="I26" s="16">
        <v>288</v>
      </c>
      <c r="J26" s="16">
        <v>743</v>
      </c>
      <c r="K26" s="16">
        <v>111</v>
      </c>
      <c r="L26" s="16">
        <v>4</v>
      </c>
      <c r="M26" s="16">
        <v>85</v>
      </c>
      <c r="N26" s="16">
        <v>114</v>
      </c>
    </row>
    <row r="27" spans="2:14" ht="20.100000000000001" customHeight="1" thickBot="1" x14ac:dyDescent="0.25">
      <c r="B27" s="6" t="s">
        <v>22</v>
      </c>
      <c r="C27" s="17">
        <v>37</v>
      </c>
      <c r="D27" s="17">
        <v>0</v>
      </c>
      <c r="E27" s="17">
        <v>53</v>
      </c>
      <c r="F27" s="17">
        <v>99</v>
      </c>
      <c r="G27" s="17">
        <v>20</v>
      </c>
      <c r="H27" s="17">
        <v>0</v>
      </c>
      <c r="I27" s="17">
        <v>33</v>
      </c>
      <c r="J27" s="17">
        <v>77</v>
      </c>
      <c r="K27" s="17">
        <v>17</v>
      </c>
      <c r="L27" s="17">
        <v>0</v>
      </c>
      <c r="M27" s="17">
        <v>20</v>
      </c>
      <c r="N27" s="17">
        <v>22</v>
      </c>
    </row>
    <row r="28" spans="2:14" ht="20.100000000000001" customHeight="1" thickBot="1" x14ac:dyDescent="0.25">
      <c r="B28" s="7" t="s">
        <v>23</v>
      </c>
      <c r="C28" s="9">
        <f>SUM(C11:C27)</f>
        <v>8524</v>
      </c>
      <c r="D28" s="9">
        <f t="shared" ref="D28:N28" si="0">SUM(D11:D27)</f>
        <v>123</v>
      </c>
      <c r="E28" s="9">
        <f t="shared" si="0"/>
        <v>8933</v>
      </c>
      <c r="F28" s="9">
        <f t="shared" si="0"/>
        <v>20331</v>
      </c>
      <c r="G28" s="9">
        <f t="shared" si="0"/>
        <v>4844</v>
      </c>
      <c r="H28" s="9">
        <f t="shared" si="0"/>
        <v>93</v>
      </c>
      <c r="I28" s="9">
        <f t="shared" si="0"/>
        <v>5228</v>
      </c>
      <c r="J28" s="9">
        <f t="shared" si="0"/>
        <v>15563</v>
      </c>
      <c r="K28" s="9">
        <f t="shared" si="0"/>
        <v>3680</v>
      </c>
      <c r="L28" s="9">
        <f t="shared" si="0"/>
        <v>30</v>
      </c>
      <c r="M28" s="9">
        <f t="shared" si="0"/>
        <v>3705</v>
      </c>
      <c r="N28" s="9">
        <f t="shared" si="0"/>
        <v>4768</v>
      </c>
    </row>
    <row r="29" spans="2:14" x14ac:dyDescent="0.2"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</sheetData>
  <mergeCells count="3">
    <mergeCell ref="C9:F9"/>
    <mergeCell ref="G9:J9"/>
    <mergeCell ref="K9:N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E29"/>
  <sheetViews>
    <sheetView workbookViewId="0"/>
  </sheetViews>
  <sheetFormatPr baseColWidth="10" defaultRowHeight="12.75" x14ac:dyDescent="0.2"/>
  <cols>
    <col min="1" max="1" width="8.625" customWidth="1"/>
    <col min="2" max="5" width="26.375" customWidth="1"/>
    <col min="19" max="19" width="11.75" customWidth="1"/>
  </cols>
  <sheetData>
    <row r="9" spans="2:5" ht="44.25" customHeight="1" thickBot="1" x14ac:dyDescent="0.25">
      <c r="C9" s="19" t="s">
        <v>64</v>
      </c>
      <c r="D9" s="19" t="s">
        <v>31</v>
      </c>
      <c r="E9" s="19" t="s">
        <v>32</v>
      </c>
    </row>
    <row r="10" spans="2:5" ht="44.25" customHeight="1" thickBot="1" x14ac:dyDescent="0.25">
      <c r="C10" s="8" t="s">
        <v>33</v>
      </c>
      <c r="D10" s="8" t="s">
        <v>34</v>
      </c>
      <c r="E10" s="8" t="s">
        <v>35</v>
      </c>
    </row>
    <row r="11" spans="2:5" ht="20.100000000000001" customHeight="1" thickBot="1" x14ac:dyDescent="0.25">
      <c r="B11" s="3" t="s">
        <v>6</v>
      </c>
      <c r="C11" s="15">
        <v>79</v>
      </c>
      <c r="D11" s="15">
        <v>48</v>
      </c>
      <c r="E11" s="15">
        <v>127</v>
      </c>
    </row>
    <row r="12" spans="2:5" ht="20.100000000000001" customHeight="1" thickBot="1" x14ac:dyDescent="0.25">
      <c r="B12" s="4" t="s">
        <v>7</v>
      </c>
      <c r="C12" s="16">
        <v>6</v>
      </c>
      <c r="D12" s="16">
        <v>3</v>
      </c>
      <c r="E12" s="16">
        <v>9</v>
      </c>
    </row>
    <row r="13" spans="2:5" ht="20.100000000000001" customHeight="1" thickBot="1" x14ac:dyDescent="0.25">
      <c r="B13" s="4" t="s">
        <v>8</v>
      </c>
      <c r="C13" s="16">
        <v>2</v>
      </c>
      <c r="D13" s="16">
        <v>0</v>
      </c>
      <c r="E13" s="16">
        <v>2</v>
      </c>
    </row>
    <row r="14" spans="2:5" ht="20.100000000000001" customHeight="1" thickBot="1" x14ac:dyDescent="0.25">
      <c r="B14" s="4" t="s">
        <v>9</v>
      </c>
      <c r="C14" s="16">
        <v>11</v>
      </c>
      <c r="D14" s="16">
        <v>9</v>
      </c>
      <c r="E14" s="16">
        <v>20</v>
      </c>
    </row>
    <row r="15" spans="2:5" ht="20.100000000000001" customHeight="1" thickBot="1" x14ac:dyDescent="0.25">
      <c r="B15" s="4" t="s">
        <v>10</v>
      </c>
      <c r="C15" s="16">
        <v>5</v>
      </c>
      <c r="D15" s="16">
        <v>0</v>
      </c>
      <c r="E15" s="16">
        <v>5</v>
      </c>
    </row>
    <row r="16" spans="2:5" ht="20.100000000000001" customHeight="1" thickBot="1" x14ac:dyDescent="0.25">
      <c r="B16" s="4" t="s">
        <v>11</v>
      </c>
      <c r="C16" s="16">
        <v>2</v>
      </c>
      <c r="D16" s="16">
        <v>3</v>
      </c>
      <c r="E16" s="16">
        <v>5</v>
      </c>
    </row>
    <row r="17" spans="2:5" ht="20.100000000000001" customHeight="1" thickBot="1" x14ac:dyDescent="0.25">
      <c r="B17" s="4" t="s">
        <v>12</v>
      </c>
      <c r="C17" s="16">
        <v>9</v>
      </c>
      <c r="D17" s="16">
        <v>11</v>
      </c>
      <c r="E17" s="16">
        <v>20</v>
      </c>
    </row>
    <row r="18" spans="2:5" ht="20.100000000000001" customHeight="1" thickBot="1" x14ac:dyDescent="0.25">
      <c r="B18" s="4" t="s">
        <v>13</v>
      </c>
      <c r="C18" s="16">
        <v>1</v>
      </c>
      <c r="D18" s="16">
        <v>1</v>
      </c>
      <c r="E18" s="16">
        <v>2</v>
      </c>
    </row>
    <row r="19" spans="2:5" ht="20.100000000000001" customHeight="1" thickBot="1" x14ac:dyDescent="0.25">
      <c r="B19" s="4" t="s">
        <v>14</v>
      </c>
      <c r="C19" s="16">
        <v>65</v>
      </c>
      <c r="D19" s="16">
        <v>60</v>
      </c>
      <c r="E19" s="16">
        <v>125</v>
      </c>
    </row>
    <row r="20" spans="2:5" ht="20.100000000000001" customHeight="1" thickBot="1" x14ac:dyDescent="0.25">
      <c r="B20" s="4" t="s">
        <v>15</v>
      </c>
      <c r="C20" s="16">
        <v>14</v>
      </c>
      <c r="D20" s="16">
        <v>8</v>
      </c>
      <c r="E20" s="16">
        <v>22</v>
      </c>
    </row>
    <row r="21" spans="2:5" ht="20.100000000000001" customHeight="1" thickBot="1" x14ac:dyDescent="0.25">
      <c r="B21" s="4" t="s">
        <v>16</v>
      </c>
      <c r="C21" s="16">
        <v>0</v>
      </c>
      <c r="D21" s="16">
        <v>0</v>
      </c>
      <c r="E21" s="16">
        <v>0</v>
      </c>
    </row>
    <row r="22" spans="2:5" ht="20.100000000000001" customHeight="1" thickBot="1" x14ac:dyDescent="0.25">
      <c r="B22" s="4" t="s">
        <v>17</v>
      </c>
      <c r="C22" s="16">
        <v>20</v>
      </c>
      <c r="D22" s="16">
        <v>6</v>
      </c>
      <c r="E22" s="16">
        <v>26</v>
      </c>
    </row>
    <row r="23" spans="2:5" ht="20.100000000000001" customHeight="1" thickBot="1" x14ac:dyDescent="0.25">
      <c r="B23" s="4" t="s">
        <v>18</v>
      </c>
      <c r="C23" s="16">
        <v>42</v>
      </c>
      <c r="D23" s="16">
        <v>33</v>
      </c>
      <c r="E23" s="16">
        <v>75</v>
      </c>
    </row>
    <row r="24" spans="2:5" ht="20.100000000000001" customHeight="1" thickBot="1" x14ac:dyDescent="0.25">
      <c r="B24" s="4" t="s">
        <v>19</v>
      </c>
      <c r="C24" s="16">
        <v>2</v>
      </c>
      <c r="D24" s="16">
        <v>5</v>
      </c>
      <c r="E24" s="16">
        <v>7</v>
      </c>
    </row>
    <row r="25" spans="2:5" ht="20.100000000000001" customHeight="1" thickBot="1" x14ac:dyDescent="0.25">
      <c r="B25" s="4" t="s">
        <v>20</v>
      </c>
      <c r="C25" s="16">
        <v>5</v>
      </c>
      <c r="D25" s="16">
        <v>5</v>
      </c>
      <c r="E25" s="16">
        <v>10</v>
      </c>
    </row>
    <row r="26" spans="2:5" ht="20.100000000000001" customHeight="1" thickBot="1" x14ac:dyDescent="0.25">
      <c r="B26" s="5" t="s">
        <v>21</v>
      </c>
      <c r="C26" s="16">
        <v>5</v>
      </c>
      <c r="D26" s="16">
        <v>7</v>
      </c>
      <c r="E26" s="16">
        <v>12</v>
      </c>
    </row>
    <row r="27" spans="2:5" ht="20.100000000000001" customHeight="1" thickBot="1" x14ac:dyDescent="0.25">
      <c r="B27" s="6" t="s">
        <v>22</v>
      </c>
      <c r="C27" s="17">
        <v>0</v>
      </c>
      <c r="D27" s="17">
        <v>0</v>
      </c>
      <c r="E27" s="17">
        <v>0</v>
      </c>
    </row>
    <row r="28" spans="2:5" ht="20.100000000000001" customHeight="1" thickBot="1" x14ac:dyDescent="0.25">
      <c r="B28" s="7" t="s">
        <v>23</v>
      </c>
      <c r="C28" s="9">
        <f>SUM(C11:C27)</f>
        <v>268</v>
      </c>
      <c r="D28" s="9">
        <f>SUM(D11:D27)</f>
        <v>199</v>
      </c>
      <c r="E28" s="9">
        <f>SUM(E11:E27)</f>
        <v>467</v>
      </c>
    </row>
    <row r="29" spans="2:5" x14ac:dyDescent="0.2">
      <c r="C29" s="14"/>
      <c r="D29" s="14"/>
      <c r="E29" s="14"/>
    </row>
  </sheetData>
  <mergeCells count="1">
    <mergeCell ref="C9:E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J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10" width="15.625" customWidth="1"/>
    <col min="19" max="19" width="11.75" customWidth="1"/>
  </cols>
  <sheetData>
    <row r="9" spans="2:10" ht="44.25" customHeight="1" thickBot="1" x14ac:dyDescent="0.25">
      <c r="C9" s="19" t="s">
        <v>36</v>
      </c>
      <c r="D9" s="19"/>
      <c r="E9" s="19"/>
      <c r="F9" s="20"/>
      <c r="G9" s="19" t="s">
        <v>37</v>
      </c>
      <c r="H9" s="19"/>
      <c r="I9" s="19"/>
      <c r="J9" s="20"/>
    </row>
    <row r="10" spans="2:10" ht="44.25" customHeight="1" thickBot="1" x14ac:dyDescent="0.25">
      <c r="C10" s="8" t="s">
        <v>27</v>
      </c>
      <c r="D10" s="8" t="s">
        <v>28</v>
      </c>
      <c r="E10" s="8" t="s">
        <v>29</v>
      </c>
      <c r="F10" s="8" t="s">
        <v>38</v>
      </c>
      <c r="G10" s="8" t="s">
        <v>27</v>
      </c>
      <c r="H10" s="8" t="s">
        <v>28</v>
      </c>
      <c r="I10" s="8" t="s">
        <v>29</v>
      </c>
      <c r="J10" s="8" t="s">
        <v>38</v>
      </c>
    </row>
    <row r="11" spans="2:10" ht="20.100000000000001" customHeight="1" thickBot="1" x14ac:dyDescent="0.25">
      <c r="B11" s="3" t="s">
        <v>6</v>
      </c>
      <c r="C11" s="15">
        <v>1596</v>
      </c>
      <c r="D11" s="15">
        <v>588</v>
      </c>
      <c r="E11" s="15">
        <v>2206</v>
      </c>
      <c r="F11" s="15">
        <v>5015</v>
      </c>
      <c r="G11" s="15">
        <v>921</v>
      </c>
      <c r="H11" s="15">
        <v>278</v>
      </c>
      <c r="I11" s="15">
        <v>1284</v>
      </c>
      <c r="J11" s="15">
        <v>3625</v>
      </c>
    </row>
    <row r="12" spans="2:10" ht="20.100000000000001" customHeight="1" thickBot="1" x14ac:dyDescent="0.25">
      <c r="B12" s="4" t="s">
        <v>7</v>
      </c>
      <c r="C12" s="16">
        <v>191</v>
      </c>
      <c r="D12" s="16">
        <v>26</v>
      </c>
      <c r="E12" s="16">
        <v>118</v>
      </c>
      <c r="F12" s="16">
        <v>400</v>
      </c>
      <c r="G12" s="16">
        <v>102</v>
      </c>
      <c r="H12" s="16">
        <v>66</v>
      </c>
      <c r="I12" s="16">
        <v>189</v>
      </c>
      <c r="J12" s="16">
        <v>382</v>
      </c>
    </row>
    <row r="13" spans="2:10" ht="20.100000000000001" customHeight="1" thickBot="1" x14ac:dyDescent="0.25">
      <c r="B13" s="4" t="s">
        <v>8</v>
      </c>
      <c r="C13" s="16">
        <v>225</v>
      </c>
      <c r="D13" s="16">
        <v>60</v>
      </c>
      <c r="E13" s="16">
        <v>259</v>
      </c>
      <c r="F13" s="16">
        <v>527</v>
      </c>
      <c r="G13" s="16">
        <v>111</v>
      </c>
      <c r="H13" s="16">
        <v>52</v>
      </c>
      <c r="I13" s="16">
        <v>167</v>
      </c>
      <c r="J13" s="16">
        <v>245</v>
      </c>
    </row>
    <row r="14" spans="2:10" ht="20.100000000000001" customHeight="1" thickBot="1" x14ac:dyDescent="0.25">
      <c r="B14" s="4" t="s">
        <v>9</v>
      </c>
      <c r="C14" s="16">
        <v>90</v>
      </c>
      <c r="D14" s="16">
        <v>6</v>
      </c>
      <c r="E14" s="16">
        <v>130</v>
      </c>
      <c r="F14" s="16">
        <v>398</v>
      </c>
      <c r="G14" s="16">
        <v>48</v>
      </c>
      <c r="H14" s="16">
        <v>17</v>
      </c>
      <c r="I14" s="16">
        <v>82</v>
      </c>
      <c r="J14" s="16">
        <v>470</v>
      </c>
    </row>
    <row r="15" spans="2:10" ht="20.100000000000001" customHeight="1" thickBot="1" x14ac:dyDescent="0.25">
      <c r="B15" s="4" t="s">
        <v>10</v>
      </c>
      <c r="C15" s="16">
        <v>595</v>
      </c>
      <c r="D15" s="16">
        <v>393</v>
      </c>
      <c r="E15" s="16">
        <v>814</v>
      </c>
      <c r="F15" s="16">
        <v>1555</v>
      </c>
      <c r="G15" s="16">
        <v>523</v>
      </c>
      <c r="H15" s="16">
        <v>492</v>
      </c>
      <c r="I15" s="16">
        <v>802</v>
      </c>
      <c r="J15" s="16">
        <v>1050</v>
      </c>
    </row>
    <row r="16" spans="2:10" ht="20.100000000000001" customHeight="1" thickBot="1" x14ac:dyDescent="0.25">
      <c r="B16" s="4" t="s">
        <v>11</v>
      </c>
      <c r="C16" s="16">
        <v>123</v>
      </c>
      <c r="D16" s="16">
        <v>17</v>
      </c>
      <c r="E16" s="16">
        <v>95</v>
      </c>
      <c r="F16" s="16">
        <v>376</v>
      </c>
      <c r="G16" s="16">
        <v>72</v>
      </c>
      <c r="H16" s="16">
        <v>8</v>
      </c>
      <c r="I16" s="16">
        <v>44</v>
      </c>
      <c r="J16" s="16">
        <v>228</v>
      </c>
    </row>
    <row r="17" spans="2:10" ht="20.100000000000001" customHeight="1" thickBot="1" x14ac:dyDescent="0.25">
      <c r="B17" s="4" t="s">
        <v>12</v>
      </c>
      <c r="C17" s="16">
        <v>324</v>
      </c>
      <c r="D17" s="16">
        <v>212</v>
      </c>
      <c r="E17" s="16">
        <v>492</v>
      </c>
      <c r="F17" s="16">
        <v>834</v>
      </c>
      <c r="G17" s="16">
        <v>124</v>
      </c>
      <c r="H17" s="16">
        <v>72</v>
      </c>
      <c r="I17" s="16">
        <v>197</v>
      </c>
      <c r="J17" s="16">
        <v>335</v>
      </c>
    </row>
    <row r="18" spans="2:10" ht="20.100000000000001" customHeight="1" thickBot="1" x14ac:dyDescent="0.25">
      <c r="B18" s="4" t="s">
        <v>13</v>
      </c>
      <c r="C18" s="16">
        <v>357</v>
      </c>
      <c r="D18" s="16">
        <v>266</v>
      </c>
      <c r="E18" s="16">
        <v>572</v>
      </c>
      <c r="F18" s="16">
        <v>1773</v>
      </c>
      <c r="G18" s="16">
        <v>186</v>
      </c>
      <c r="H18" s="16">
        <v>66</v>
      </c>
      <c r="I18" s="16">
        <v>272</v>
      </c>
      <c r="J18" s="16">
        <v>1062</v>
      </c>
    </row>
    <row r="19" spans="2:10" ht="20.100000000000001" customHeight="1" thickBot="1" x14ac:dyDescent="0.25">
      <c r="B19" s="4" t="s">
        <v>14</v>
      </c>
      <c r="C19" s="16">
        <v>581</v>
      </c>
      <c r="D19" s="16">
        <v>236</v>
      </c>
      <c r="E19" s="16">
        <v>752</v>
      </c>
      <c r="F19" s="16">
        <v>3193</v>
      </c>
      <c r="G19" s="16">
        <v>269</v>
      </c>
      <c r="H19" s="16">
        <v>156</v>
      </c>
      <c r="I19" s="16">
        <v>349</v>
      </c>
      <c r="J19" s="16">
        <v>1815</v>
      </c>
    </row>
    <row r="20" spans="2:10" ht="20.100000000000001" customHeight="1" thickBot="1" x14ac:dyDescent="0.25">
      <c r="B20" s="4" t="s">
        <v>15</v>
      </c>
      <c r="C20" s="16">
        <v>591</v>
      </c>
      <c r="D20" s="16">
        <v>150</v>
      </c>
      <c r="E20" s="16">
        <v>572</v>
      </c>
      <c r="F20" s="16">
        <v>3426</v>
      </c>
      <c r="G20" s="16">
        <v>420</v>
      </c>
      <c r="H20" s="16">
        <v>101</v>
      </c>
      <c r="I20" s="16">
        <v>480</v>
      </c>
      <c r="J20" s="16">
        <v>2577</v>
      </c>
    </row>
    <row r="21" spans="2:10" ht="20.100000000000001" customHeight="1" thickBot="1" x14ac:dyDescent="0.25">
      <c r="B21" s="4" t="s">
        <v>16</v>
      </c>
      <c r="C21" s="16">
        <v>130</v>
      </c>
      <c r="D21" s="16">
        <v>100</v>
      </c>
      <c r="E21" s="16">
        <v>209</v>
      </c>
      <c r="F21" s="16">
        <v>378</v>
      </c>
      <c r="G21" s="16">
        <v>90</v>
      </c>
      <c r="H21" s="16">
        <v>38</v>
      </c>
      <c r="I21" s="16">
        <v>117</v>
      </c>
      <c r="J21" s="16">
        <v>300</v>
      </c>
    </row>
    <row r="22" spans="2:10" ht="20.100000000000001" customHeight="1" thickBot="1" x14ac:dyDescent="0.25">
      <c r="B22" s="4" t="s">
        <v>17</v>
      </c>
      <c r="C22" s="16">
        <v>379</v>
      </c>
      <c r="D22" s="16">
        <v>231</v>
      </c>
      <c r="E22" s="16">
        <v>752</v>
      </c>
      <c r="F22" s="16">
        <v>892</v>
      </c>
      <c r="G22" s="16">
        <v>132</v>
      </c>
      <c r="H22" s="16">
        <v>98</v>
      </c>
      <c r="I22" s="16">
        <v>337</v>
      </c>
      <c r="J22" s="16">
        <v>638</v>
      </c>
    </row>
    <row r="23" spans="2:10" ht="20.100000000000001" customHeight="1" thickBot="1" x14ac:dyDescent="0.25">
      <c r="B23" s="4" t="s">
        <v>18</v>
      </c>
      <c r="C23" s="16">
        <v>250</v>
      </c>
      <c r="D23" s="16">
        <v>67</v>
      </c>
      <c r="E23" s="16">
        <v>298</v>
      </c>
      <c r="F23" s="16">
        <v>1424</v>
      </c>
      <c r="G23" s="16">
        <v>87</v>
      </c>
      <c r="H23" s="16">
        <v>41</v>
      </c>
      <c r="I23" s="16">
        <v>163</v>
      </c>
      <c r="J23" s="16">
        <v>825</v>
      </c>
    </row>
    <row r="24" spans="2:10" ht="20.100000000000001" customHeight="1" thickBot="1" x14ac:dyDescent="0.25">
      <c r="B24" s="4" t="s">
        <v>19</v>
      </c>
      <c r="C24" s="16">
        <v>305</v>
      </c>
      <c r="D24" s="16">
        <v>126</v>
      </c>
      <c r="E24" s="16">
        <v>446</v>
      </c>
      <c r="F24" s="16">
        <v>1055</v>
      </c>
      <c r="G24" s="16">
        <v>254</v>
      </c>
      <c r="H24" s="16">
        <v>216</v>
      </c>
      <c r="I24" s="16">
        <v>432</v>
      </c>
      <c r="J24" s="16">
        <v>946</v>
      </c>
    </row>
    <row r="25" spans="2:10" ht="20.100000000000001" customHeight="1" thickBot="1" x14ac:dyDescent="0.25">
      <c r="B25" s="4" t="s">
        <v>20</v>
      </c>
      <c r="C25" s="16">
        <v>171</v>
      </c>
      <c r="D25" s="16">
        <v>84</v>
      </c>
      <c r="E25" s="16">
        <v>184</v>
      </c>
      <c r="F25" s="16">
        <v>372</v>
      </c>
      <c r="G25" s="16">
        <v>71</v>
      </c>
      <c r="H25" s="16">
        <v>42</v>
      </c>
      <c r="I25" s="16">
        <v>84</v>
      </c>
      <c r="J25" s="16">
        <v>242</v>
      </c>
    </row>
    <row r="26" spans="2:10" ht="20.100000000000001" customHeight="1" thickBot="1" x14ac:dyDescent="0.25">
      <c r="B26" s="5" t="s">
        <v>21</v>
      </c>
      <c r="C26" s="16">
        <v>144</v>
      </c>
      <c r="D26" s="16">
        <v>137</v>
      </c>
      <c r="E26" s="16">
        <v>276</v>
      </c>
      <c r="F26" s="16">
        <v>365</v>
      </c>
      <c r="G26" s="16">
        <v>80</v>
      </c>
      <c r="H26" s="16">
        <v>73</v>
      </c>
      <c r="I26" s="16">
        <v>159</v>
      </c>
      <c r="J26" s="16">
        <v>167</v>
      </c>
    </row>
    <row r="27" spans="2:10" ht="20.100000000000001" customHeight="1" thickBot="1" x14ac:dyDescent="0.25">
      <c r="B27" s="6" t="s">
        <v>22</v>
      </c>
      <c r="C27" s="17">
        <v>49</v>
      </c>
      <c r="D27" s="17">
        <v>3</v>
      </c>
      <c r="E27" s="17">
        <v>39</v>
      </c>
      <c r="F27" s="17">
        <v>49</v>
      </c>
      <c r="G27" s="17">
        <v>30</v>
      </c>
      <c r="H27" s="17">
        <v>0</v>
      </c>
      <c r="I27" s="17">
        <v>30</v>
      </c>
      <c r="J27" s="17">
        <v>77</v>
      </c>
    </row>
    <row r="28" spans="2:10" ht="20.100000000000001" customHeight="1" thickBot="1" x14ac:dyDescent="0.25">
      <c r="B28" s="7" t="s">
        <v>23</v>
      </c>
      <c r="C28" s="9">
        <f>SUM(C11:C27)</f>
        <v>6101</v>
      </c>
      <c r="D28" s="9">
        <f t="shared" ref="D28:J28" si="0">SUM(D11:D27)</f>
        <v>2702</v>
      </c>
      <c r="E28" s="9">
        <f t="shared" si="0"/>
        <v>8214</v>
      </c>
      <c r="F28" s="9">
        <f t="shared" si="0"/>
        <v>22032</v>
      </c>
      <c r="G28" s="9">
        <f t="shared" si="0"/>
        <v>3520</v>
      </c>
      <c r="H28" s="9">
        <f t="shared" si="0"/>
        <v>1816</v>
      </c>
      <c r="I28" s="9">
        <f t="shared" si="0"/>
        <v>5188</v>
      </c>
      <c r="J28" s="9">
        <f t="shared" si="0"/>
        <v>14984</v>
      </c>
    </row>
    <row r="29" spans="2:10" x14ac:dyDescent="0.2">
      <c r="C29" s="14"/>
      <c r="D29" s="14"/>
      <c r="E29" s="14"/>
      <c r="F29" s="14"/>
      <c r="G29" s="14"/>
      <c r="H29" s="14"/>
      <c r="I29" s="14"/>
      <c r="J29" s="14"/>
    </row>
  </sheetData>
  <mergeCells count="2">
    <mergeCell ref="C9:F9"/>
    <mergeCell ref="G9:J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M30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2.125" bestFit="1" customWidth="1"/>
    <col min="6" max="6" width="12" bestFit="1" customWidth="1"/>
    <col min="7" max="7" width="11" bestFit="1" customWidth="1"/>
    <col min="8" max="8" width="11.875" bestFit="1" customWidth="1"/>
    <col min="9" max="9" width="13.375" bestFit="1" customWidth="1"/>
    <col min="10" max="10" width="14.125" bestFit="1" customWidth="1"/>
    <col min="11" max="11" width="12.125" bestFit="1" customWidth="1"/>
    <col min="12" max="12" width="12" bestFit="1" customWidth="1"/>
    <col min="13" max="13" width="15.625" customWidth="1"/>
    <col min="19" max="19" width="12.375" customWidth="1"/>
  </cols>
  <sheetData>
    <row r="9" spans="2:13" ht="44.25" customHeight="1" thickBot="1" x14ac:dyDescent="0.25">
      <c r="C9" s="19" t="s">
        <v>40</v>
      </c>
      <c r="D9" s="19"/>
      <c r="E9" s="19"/>
      <c r="F9" s="19"/>
      <c r="G9" s="19"/>
      <c r="H9" s="23"/>
      <c r="I9" s="19" t="s">
        <v>67</v>
      </c>
      <c r="J9" s="19"/>
      <c r="K9" s="19"/>
      <c r="L9" s="19"/>
      <c r="M9" s="19"/>
    </row>
    <row r="10" spans="2:13" ht="44.25" customHeight="1" thickBot="1" x14ac:dyDescent="0.25">
      <c r="C10" s="24" t="s">
        <v>27</v>
      </c>
      <c r="D10" s="24" t="s">
        <v>28</v>
      </c>
      <c r="E10" s="24" t="s">
        <v>41</v>
      </c>
      <c r="F10" s="21" t="s">
        <v>42</v>
      </c>
      <c r="G10" s="26" t="s">
        <v>38</v>
      </c>
      <c r="H10" s="27"/>
      <c r="I10" s="21" t="s">
        <v>27</v>
      </c>
      <c r="J10" s="21" t="s">
        <v>28</v>
      </c>
      <c r="K10" s="21" t="s">
        <v>41</v>
      </c>
      <c r="L10" s="21" t="s">
        <v>42</v>
      </c>
      <c r="M10" s="21" t="s">
        <v>38</v>
      </c>
    </row>
    <row r="11" spans="2:13" ht="44.25" customHeight="1" thickBot="1" x14ac:dyDescent="0.25">
      <c r="C11" s="25"/>
      <c r="D11" s="25"/>
      <c r="E11" s="25"/>
      <c r="F11" s="22"/>
      <c r="G11" s="8" t="s">
        <v>43</v>
      </c>
      <c r="H11" s="8" t="s">
        <v>44</v>
      </c>
      <c r="I11" s="22"/>
      <c r="J11" s="22"/>
      <c r="K11" s="22"/>
      <c r="L11" s="22"/>
      <c r="M11" s="22"/>
    </row>
    <row r="12" spans="2:13" ht="20.100000000000001" customHeight="1" thickBot="1" x14ac:dyDescent="0.25">
      <c r="B12" s="3" t="s">
        <v>6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</row>
    <row r="13" spans="2:13" ht="20.100000000000001" customHeight="1" thickBot="1" x14ac:dyDescent="0.25">
      <c r="B13" s="4" t="s">
        <v>7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</row>
    <row r="14" spans="2:13" ht="20.100000000000001" customHeight="1" thickBot="1" x14ac:dyDescent="0.25">
      <c r="B14" s="4" t="s">
        <v>8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</row>
    <row r="15" spans="2:13" ht="20.100000000000001" customHeight="1" thickBot="1" x14ac:dyDescent="0.25">
      <c r="B15" s="4" t="s">
        <v>9</v>
      </c>
      <c r="C15" s="16">
        <v>56</v>
      </c>
      <c r="D15" s="16">
        <v>13</v>
      </c>
      <c r="E15" s="16">
        <v>116</v>
      </c>
      <c r="F15" s="16">
        <v>36</v>
      </c>
      <c r="G15" s="16">
        <v>14</v>
      </c>
      <c r="H15" s="16">
        <v>205</v>
      </c>
      <c r="I15" s="16">
        <v>262</v>
      </c>
      <c r="J15" s="16">
        <v>0</v>
      </c>
      <c r="K15" s="16">
        <v>549</v>
      </c>
      <c r="L15" s="16">
        <v>39</v>
      </c>
      <c r="M15" s="16">
        <v>331</v>
      </c>
    </row>
    <row r="16" spans="2:13" ht="20.100000000000001" customHeight="1" thickBot="1" x14ac:dyDescent="0.25">
      <c r="B16" s="4" t="s">
        <v>10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</row>
    <row r="17" spans="2:13" ht="20.100000000000001" customHeight="1" thickBot="1" x14ac:dyDescent="0.25">
      <c r="B17" s="4" t="s">
        <v>11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</row>
    <row r="18" spans="2:13" ht="20.100000000000001" customHeight="1" thickBot="1" x14ac:dyDescent="0.25">
      <c r="B18" s="4" t="s">
        <v>12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</row>
    <row r="19" spans="2:13" ht="20.100000000000001" customHeight="1" thickBot="1" x14ac:dyDescent="0.25">
      <c r="B19" s="4" t="s">
        <v>13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</row>
    <row r="20" spans="2:13" ht="20.100000000000001" customHeight="1" thickBot="1" x14ac:dyDescent="0.25">
      <c r="B20" s="4" t="s">
        <v>14</v>
      </c>
      <c r="C20" s="16">
        <v>62</v>
      </c>
      <c r="D20" s="16">
        <v>70</v>
      </c>
      <c r="E20" s="16">
        <v>120</v>
      </c>
      <c r="F20" s="16">
        <v>110</v>
      </c>
      <c r="G20" s="16">
        <v>0</v>
      </c>
      <c r="H20" s="16">
        <v>269</v>
      </c>
      <c r="I20" s="16">
        <v>389</v>
      </c>
      <c r="J20" s="16">
        <v>117</v>
      </c>
      <c r="K20" s="16">
        <v>260</v>
      </c>
      <c r="L20" s="16">
        <v>192</v>
      </c>
      <c r="M20" s="16">
        <v>1153</v>
      </c>
    </row>
    <row r="21" spans="2:13" ht="20.100000000000001" customHeight="1" thickBot="1" x14ac:dyDescent="0.25">
      <c r="B21" s="4" t="s">
        <v>15</v>
      </c>
      <c r="C21" s="16">
        <v>174</v>
      </c>
      <c r="D21" s="16">
        <v>104</v>
      </c>
      <c r="E21" s="16">
        <v>162</v>
      </c>
      <c r="F21" s="16">
        <v>98</v>
      </c>
      <c r="G21" s="16">
        <v>1</v>
      </c>
      <c r="H21" s="16">
        <v>1112</v>
      </c>
      <c r="I21" s="16">
        <v>278</v>
      </c>
      <c r="J21" s="16">
        <v>240</v>
      </c>
      <c r="K21" s="16">
        <v>288</v>
      </c>
      <c r="L21" s="16">
        <v>150</v>
      </c>
      <c r="M21" s="16">
        <v>704</v>
      </c>
    </row>
    <row r="22" spans="2:13" ht="20.100000000000001" customHeight="1" thickBot="1" x14ac:dyDescent="0.25">
      <c r="B22" s="4" t="s">
        <v>16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</row>
    <row r="23" spans="2:13" ht="20.100000000000001" customHeight="1" thickBot="1" x14ac:dyDescent="0.25">
      <c r="B23" s="4" t="s">
        <v>17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</row>
    <row r="24" spans="2:13" ht="20.100000000000001" customHeight="1" thickBot="1" x14ac:dyDescent="0.25">
      <c r="B24" s="4" t="s">
        <v>18</v>
      </c>
      <c r="C24" s="16">
        <v>33</v>
      </c>
      <c r="D24" s="16">
        <v>54</v>
      </c>
      <c r="E24" s="16">
        <v>34</v>
      </c>
      <c r="F24" s="16">
        <v>32</v>
      </c>
      <c r="G24" s="16">
        <v>1</v>
      </c>
      <c r="H24" s="16">
        <v>438</v>
      </c>
      <c r="I24" s="16">
        <v>372</v>
      </c>
      <c r="J24" s="16">
        <v>170</v>
      </c>
      <c r="K24" s="16">
        <v>329</v>
      </c>
      <c r="L24" s="16">
        <v>223</v>
      </c>
      <c r="M24" s="16">
        <v>117</v>
      </c>
    </row>
    <row r="25" spans="2:13" ht="20.100000000000001" customHeight="1" thickBot="1" x14ac:dyDescent="0.25">
      <c r="B25" s="4" t="s">
        <v>19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</row>
    <row r="26" spans="2:13" ht="20.100000000000001" customHeight="1" thickBot="1" x14ac:dyDescent="0.25">
      <c r="B26" s="4" t="s">
        <v>20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</row>
    <row r="27" spans="2:13" ht="20.100000000000001" customHeight="1" thickBot="1" x14ac:dyDescent="0.25">
      <c r="B27" s="5" t="s">
        <v>21</v>
      </c>
      <c r="C27" s="16">
        <v>125</v>
      </c>
      <c r="D27" s="16">
        <v>214</v>
      </c>
      <c r="E27" s="16">
        <v>205</v>
      </c>
      <c r="F27" s="16">
        <v>127</v>
      </c>
      <c r="G27" s="16">
        <v>0</v>
      </c>
      <c r="H27" s="16">
        <v>324</v>
      </c>
      <c r="I27" s="16">
        <v>290</v>
      </c>
      <c r="J27" s="16">
        <v>444</v>
      </c>
      <c r="K27" s="16">
        <v>401</v>
      </c>
      <c r="L27" s="16">
        <v>218</v>
      </c>
      <c r="M27" s="16">
        <v>1373</v>
      </c>
    </row>
    <row r="28" spans="2:13" ht="20.100000000000001" customHeight="1" thickBot="1" x14ac:dyDescent="0.25">
      <c r="B28" s="6" t="s">
        <v>22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</row>
    <row r="29" spans="2:13" ht="20.100000000000001" customHeight="1" thickBot="1" x14ac:dyDescent="0.25">
      <c r="B29" s="7" t="s">
        <v>23</v>
      </c>
      <c r="C29" s="9">
        <f>SUM(C12:C27)</f>
        <v>450</v>
      </c>
      <c r="D29" s="9">
        <f t="shared" ref="D29:M29" si="0">SUM(D12:D27)</f>
        <v>455</v>
      </c>
      <c r="E29" s="9">
        <f t="shared" si="0"/>
        <v>637</v>
      </c>
      <c r="F29" s="9">
        <f t="shared" si="0"/>
        <v>403</v>
      </c>
      <c r="G29" s="9">
        <f t="shared" si="0"/>
        <v>16</v>
      </c>
      <c r="H29" s="9">
        <f t="shared" si="0"/>
        <v>2348</v>
      </c>
      <c r="I29" s="9">
        <f t="shared" si="0"/>
        <v>1591</v>
      </c>
      <c r="J29" s="9">
        <f t="shared" si="0"/>
        <v>971</v>
      </c>
      <c r="K29" s="9">
        <f t="shared" si="0"/>
        <v>1827</v>
      </c>
      <c r="L29" s="9">
        <f t="shared" si="0"/>
        <v>822</v>
      </c>
      <c r="M29" s="9">
        <f t="shared" si="0"/>
        <v>3678</v>
      </c>
    </row>
    <row r="30" spans="2:13" x14ac:dyDescent="0.2"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</sheetData>
  <mergeCells count="12">
    <mergeCell ref="L10:L11"/>
    <mergeCell ref="M10:M11"/>
    <mergeCell ref="C9:H9"/>
    <mergeCell ref="I9:M9"/>
    <mergeCell ref="C10:C11"/>
    <mergeCell ref="D10:D11"/>
    <mergeCell ref="E10:E11"/>
    <mergeCell ref="F10:F11"/>
    <mergeCell ref="G10:H10"/>
    <mergeCell ref="I10:I11"/>
    <mergeCell ref="J10:J11"/>
    <mergeCell ref="K10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8:Q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2.25" customWidth="1"/>
  </cols>
  <sheetData>
    <row r="8" spans="2:17" ht="13.5" customHeight="1" x14ac:dyDescent="0.2"/>
    <row r="9" spans="2:17" ht="44.25" customHeight="1" thickBot="1" x14ac:dyDescent="0.25">
      <c r="C9" s="19" t="s">
        <v>65</v>
      </c>
      <c r="D9" s="19"/>
      <c r="E9" s="19"/>
      <c r="F9" s="19"/>
      <c r="G9" s="20"/>
      <c r="H9" s="19" t="s">
        <v>66</v>
      </c>
      <c r="I9" s="19"/>
      <c r="J9" s="19"/>
      <c r="K9" s="19"/>
      <c r="L9" s="20"/>
      <c r="M9" s="19" t="s">
        <v>35</v>
      </c>
      <c r="N9" s="19"/>
      <c r="O9" s="19"/>
      <c r="P9" s="19"/>
      <c r="Q9" s="20"/>
    </row>
    <row r="10" spans="2:17" ht="44.25" customHeight="1" thickBot="1" x14ac:dyDescent="0.25">
      <c r="C10" s="8" t="s">
        <v>46</v>
      </c>
      <c r="D10" s="8" t="s">
        <v>47</v>
      </c>
      <c r="E10" s="8" t="s">
        <v>48</v>
      </c>
      <c r="F10" s="8" t="s">
        <v>49</v>
      </c>
      <c r="G10" s="8" t="s">
        <v>50</v>
      </c>
      <c r="H10" s="8" t="s">
        <v>46</v>
      </c>
      <c r="I10" s="8" t="s">
        <v>47</v>
      </c>
      <c r="J10" s="8" t="s">
        <v>48</v>
      </c>
      <c r="K10" s="8" t="s">
        <v>49</v>
      </c>
      <c r="L10" s="8" t="s">
        <v>50</v>
      </c>
      <c r="M10" s="8" t="s">
        <v>46</v>
      </c>
      <c r="N10" s="8" t="s">
        <v>47</v>
      </c>
      <c r="O10" s="8" t="s">
        <v>48</v>
      </c>
      <c r="P10" s="8" t="s">
        <v>49</v>
      </c>
      <c r="Q10" s="8" t="s">
        <v>50</v>
      </c>
    </row>
    <row r="11" spans="2:17" ht="20.100000000000001" customHeight="1" thickBot="1" x14ac:dyDescent="0.25">
      <c r="B11" s="3" t="s">
        <v>6</v>
      </c>
      <c r="C11" s="15">
        <v>1620</v>
      </c>
      <c r="D11" s="15">
        <v>761</v>
      </c>
      <c r="E11" s="15">
        <v>207</v>
      </c>
      <c r="F11" s="15">
        <v>520</v>
      </c>
      <c r="G11" s="15">
        <v>132</v>
      </c>
      <c r="H11" s="15">
        <v>16</v>
      </c>
      <c r="I11" s="15">
        <v>2</v>
      </c>
      <c r="J11" s="15">
        <v>1</v>
      </c>
      <c r="K11" s="15">
        <v>13</v>
      </c>
      <c r="L11" s="15">
        <v>0</v>
      </c>
      <c r="M11" s="15">
        <v>1636</v>
      </c>
      <c r="N11" s="15">
        <v>763</v>
      </c>
      <c r="O11" s="15">
        <v>208</v>
      </c>
      <c r="P11" s="15">
        <v>533</v>
      </c>
      <c r="Q11" s="15">
        <v>132</v>
      </c>
    </row>
    <row r="12" spans="2:17" ht="20.100000000000001" customHeight="1" thickBot="1" x14ac:dyDescent="0.25">
      <c r="B12" s="4" t="s">
        <v>7</v>
      </c>
      <c r="C12" s="16">
        <v>207</v>
      </c>
      <c r="D12" s="16">
        <v>91</v>
      </c>
      <c r="E12" s="16">
        <v>59</v>
      </c>
      <c r="F12" s="16">
        <v>37</v>
      </c>
      <c r="G12" s="16">
        <v>20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207</v>
      </c>
      <c r="N12" s="16">
        <v>91</v>
      </c>
      <c r="O12" s="16">
        <v>59</v>
      </c>
      <c r="P12" s="16">
        <v>37</v>
      </c>
      <c r="Q12" s="16">
        <v>20</v>
      </c>
    </row>
    <row r="13" spans="2:17" ht="20.100000000000001" customHeight="1" thickBot="1" x14ac:dyDescent="0.25">
      <c r="B13" s="4" t="s">
        <v>8</v>
      </c>
      <c r="C13" s="16">
        <v>209</v>
      </c>
      <c r="D13" s="16">
        <v>127</v>
      </c>
      <c r="E13" s="16">
        <v>16</v>
      </c>
      <c r="F13" s="16">
        <v>61</v>
      </c>
      <c r="G13" s="16">
        <v>5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209</v>
      </c>
      <c r="N13" s="16">
        <v>127</v>
      </c>
      <c r="O13" s="16">
        <v>16</v>
      </c>
      <c r="P13" s="16">
        <v>61</v>
      </c>
      <c r="Q13" s="16">
        <v>5</v>
      </c>
    </row>
    <row r="14" spans="2:17" ht="20.100000000000001" customHeight="1" thickBot="1" x14ac:dyDescent="0.25">
      <c r="B14" s="4" t="s">
        <v>9</v>
      </c>
      <c r="C14" s="16">
        <v>272</v>
      </c>
      <c r="D14" s="16">
        <v>133</v>
      </c>
      <c r="E14" s="16">
        <v>73</v>
      </c>
      <c r="F14" s="16">
        <v>39</v>
      </c>
      <c r="G14" s="16">
        <v>27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272</v>
      </c>
      <c r="N14" s="16">
        <v>133</v>
      </c>
      <c r="O14" s="16">
        <v>73</v>
      </c>
      <c r="P14" s="16">
        <v>39</v>
      </c>
      <c r="Q14" s="16">
        <v>27</v>
      </c>
    </row>
    <row r="15" spans="2:17" ht="20.100000000000001" customHeight="1" thickBot="1" x14ac:dyDescent="0.25">
      <c r="B15" s="4" t="s">
        <v>10</v>
      </c>
      <c r="C15" s="16">
        <v>216</v>
      </c>
      <c r="D15" s="16">
        <v>117</v>
      </c>
      <c r="E15" s="16">
        <v>30</v>
      </c>
      <c r="F15" s="16">
        <v>58</v>
      </c>
      <c r="G15" s="16">
        <v>11</v>
      </c>
      <c r="H15" s="16">
        <v>2</v>
      </c>
      <c r="I15" s="16">
        <v>1</v>
      </c>
      <c r="J15" s="16">
        <v>0</v>
      </c>
      <c r="K15" s="16">
        <v>0</v>
      </c>
      <c r="L15" s="16">
        <v>1</v>
      </c>
      <c r="M15" s="16">
        <v>218</v>
      </c>
      <c r="N15" s="16">
        <v>118</v>
      </c>
      <c r="O15" s="16">
        <v>30</v>
      </c>
      <c r="P15" s="16">
        <v>58</v>
      </c>
      <c r="Q15" s="16">
        <v>12</v>
      </c>
    </row>
    <row r="16" spans="2:17" ht="20.100000000000001" customHeight="1" thickBot="1" x14ac:dyDescent="0.25">
      <c r="B16" s="4" t="s">
        <v>11</v>
      </c>
      <c r="C16" s="16">
        <v>123</v>
      </c>
      <c r="D16" s="16">
        <v>49</v>
      </c>
      <c r="E16" s="16">
        <v>19</v>
      </c>
      <c r="F16" s="16">
        <v>38</v>
      </c>
      <c r="G16" s="16">
        <v>17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123</v>
      </c>
      <c r="N16" s="16">
        <v>49</v>
      </c>
      <c r="O16" s="16">
        <v>19</v>
      </c>
      <c r="P16" s="16">
        <v>38</v>
      </c>
      <c r="Q16" s="16">
        <v>17</v>
      </c>
    </row>
    <row r="17" spans="2:17" ht="20.100000000000001" customHeight="1" thickBot="1" x14ac:dyDescent="0.25">
      <c r="B17" s="4" t="s">
        <v>12</v>
      </c>
      <c r="C17" s="16">
        <v>314</v>
      </c>
      <c r="D17" s="16">
        <v>165</v>
      </c>
      <c r="E17" s="16">
        <v>58</v>
      </c>
      <c r="F17" s="16">
        <v>69</v>
      </c>
      <c r="G17" s="16">
        <v>22</v>
      </c>
      <c r="H17" s="16">
        <v>1</v>
      </c>
      <c r="I17" s="16">
        <v>1</v>
      </c>
      <c r="J17" s="16">
        <v>0</v>
      </c>
      <c r="K17" s="16">
        <v>0</v>
      </c>
      <c r="L17" s="16">
        <v>0</v>
      </c>
      <c r="M17" s="16">
        <v>315</v>
      </c>
      <c r="N17" s="16">
        <v>166</v>
      </c>
      <c r="O17" s="16">
        <v>58</v>
      </c>
      <c r="P17" s="16">
        <v>69</v>
      </c>
      <c r="Q17" s="16">
        <v>22</v>
      </c>
    </row>
    <row r="18" spans="2:17" ht="20.100000000000001" customHeight="1" thickBot="1" x14ac:dyDescent="0.25">
      <c r="B18" s="4" t="s">
        <v>13</v>
      </c>
      <c r="C18" s="16">
        <v>361</v>
      </c>
      <c r="D18" s="16">
        <v>128</v>
      </c>
      <c r="E18" s="16">
        <v>88</v>
      </c>
      <c r="F18" s="16">
        <v>96</v>
      </c>
      <c r="G18" s="16">
        <v>49</v>
      </c>
      <c r="H18" s="16">
        <v>2</v>
      </c>
      <c r="I18" s="16">
        <v>1</v>
      </c>
      <c r="J18" s="16">
        <v>0</v>
      </c>
      <c r="K18" s="16">
        <v>1</v>
      </c>
      <c r="L18" s="16">
        <v>0</v>
      </c>
      <c r="M18" s="16">
        <v>363</v>
      </c>
      <c r="N18" s="16">
        <v>129</v>
      </c>
      <c r="O18" s="16">
        <v>88</v>
      </c>
      <c r="P18" s="16">
        <v>97</v>
      </c>
      <c r="Q18" s="16">
        <v>49</v>
      </c>
    </row>
    <row r="19" spans="2:17" ht="20.100000000000001" customHeight="1" thickBot="1" x14ac:dyDescent="0.25">
      <c r="B19" s="4" t="s">
        <v>14</v>
      </c>
      <c r="C19" s="16">
        <v>1556</v>
      </c>
      <c r="D19" s="16">
        <v>506</v>
      </c>
      <c r="E19" s="16">
        <v>389</v>
      </c>
      <c r="F19" s="16">
        <v>378</v>
      </c>
      <c r="G19" s="16">
        <v>283</v>
      </c>
      <c r="H19" s="16">
        <v>13</v>
      </c>
      <c r="I19" s="16">
        <v>2</v>
      </c>
      <c r="J19" s="16">
        <v>3</v>
      </c>
      <c r="K19" s="16">
        <v>3</v>
      </c>
      <c r="L19" s="16">
        <v>5</v>
      </c>
      <c r="M19" s="16">
        <v>1569</v>
      </c>
      <c r="N19" s="16">
        <v>508</v>
      </c>
      <c r="O19" s="16">
        <v>392</v>
      </c>
      <c r="P19" s="16">
        <v>381</v>
      </c>
      <c r="Q19" s="16">
        <v>288</v>
      </c>
    </row>
    <row r="20" spans="2:17" ht="20.100000000000001" customHeight="1" thickBot="1" x14ac:dyDescent="0.25">
      <c r="B20" s="4" t="s">
        <v>15</v>
      </c>
      <c r="C20" s="16">
        <v>1135</v>
      </c>
      <c r="D20" s="16">
        <v>507</v>
      </c>
      <c r="E20" s="16">
        <v>280</v>
      </c>
      <c r="F20" s="16">
        <v>224</v>
      </c>
      <c r="G20" s="16">
        <v>124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1135</v>
      </c>
      <c r="N20" s="16">
        <v>507</v>
      </c>
      <c r="O20" s="16">
        <v>280</v>
      </c>
      <c r="P20" s="16">
        <v>224</v>
      </c>
      <c r="Q20" s="16">
        <v>124</v>
      </c>
    </row>
    <row r="21" spans="2:17" ht="20.100000000000001" customHeight="1" thickBot="1" x14ac:dyDescent="0.25">
      <c r="B21" s="4" t="s">
        <v>16</v>
      </c>
      <c r="C21" s="16">
        <v>105</v>
      </c>
      <c r="D21" s="16">
        <v>72</v>
      </c>
      <c r="E21" s="16">
        <v>17</v>
      </c>
      <c r="F21" s="16">
        <v>13</v>
      </c>
      <c r="G21" s="16">
        <v>3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105</v>
      </c>
      <c r="N21" s="16">
        <v>72</v>
      </c>
      <c r="O21" s="16">
        <v>17</v>
      </c>
      <c r="P21" s="16">
        <v>13</v>
      </c>
      <c r="Q21" s="16">
        <v>3</v>
      </c>
    </row>
    <row r="22" spans="2:17" ht="20.100000000000001" customHeight="1" thickBot="1" x14ac:dyDescent="0.25">
      <c r="B22" s="4" t="s">
        <v>17</v>
      </c>
      <c r="C22" s="16">
        <v>349</v>
      </c>
      <c r="D22" s="16">
        <v>245</v>
      </c>
      <c r="E22" s="16">
        <v>30</v>
      </c>
      <c r="F22" s="16">
        <v>66</v>
      </c>
      <c r="G22" s="16">
        <v>8</v>
      </c>
      <c r="H22" s="16">
        <v>2</v>
      </c>
      <c r="I22" s="16">
        <v>2</v>
      </c>
      <c r="J22" s="16">
        <v>0</v>
      </c>
      <c r="K22" s="16">
        <v>0</v>
      </c>
      <c r="L22" s="16">
        <v>0</v>
      </c>
      <c r="M22" s="16">
        <v>351</v>
      </c>
      <c r="N22" s="16">
        <v>247</v>
      </c>
      <c r="O22" s="16">
        <v>30</v>
      </c>
      <c r="P22" s="16">
        <v>66</v>
      </c>
      <c r="Q22" s="16">
        <v>8</v>
      </c>
    </row>
    <row r="23" spans="2:17" ht="20.100000000000001" customHeight="1" thickBot="1" x14ac:dyDescent="0.25">
      <c r="B23" s="4" t="s">
        <v>18</v>
      </c>
      <c r="C23" s="16">
        <v>1365</v>
      </c>
      <c r="D23" s="16">
        <v>533</v>
      </c>
      <c r="E23" s="16">
        <v>401</v>
      </c>
      <c r="F23" s="16">
        <v>227</v>
      </c>
      <c r="G23" s="16">
        <v>204</v>
      </c>
      <c r="H23" s="16">
        <v>57</v>
      </c>
      <c r="I23" s="16">
        <v>10</v>
      </c>
      <c r="J23" s="16">
        <v>6</v>
      </c>
      <c r="K23" s="16">
        <v>20</v>
      </c>
      <c r="L23" s="16">
        <v>21</v>
      </c>
      <c r="M23" s="16">
        <v>1422</v>
      </c>
      <c r="N23" s="16">
        <v>543</v>
      </c>
      <c r="O23" s="16">
        <v>407</v>
      </c>
      <c r="P23" s="16">
        <v>247</v>
      </c>
      <c r="Q23" s="16">
        <v>225</v>
      </c>
    </row>
    <row r="24" spans="2:17" ht="20.100000000000001" customHeight="1" thickBot="1" x14ac:dyDescent="0.25">
      <c r="B24" s="4" t="s">
        <v>19</v>
      </c>
      <c r="C24" s="16">
        <v>254</v>
      </c>
      <c r="D24" s="16">
        <v>98</v>
      </c>
      <c r="E24" s="16">
        <v>83</v>
      </c>
      <c r="F24" s="16">
        <v>39</v>
      </c>
      <c r="G24" s="16">
        <v>34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254</v>
      </c>
      <c r="N24" s="16">
        <v>98</v>
      </c>
      <c r="O24" s="16">
        <v>83</v>
      </c>
      <c r="P24" s="16">
        <v>39</v>
      </c>
      <c r="Q24" s="16">
        <v>34</v>
      </c>
    </row>
    <row r="25" spans="2:17" ht="20.100000000000001" customHeight="1" thickBot="1" x14ac:dyDescent="0.25">
      <c r="B25" s="4" t="s">
        <v>20</v>
      </c>
      <c r="C25" s="16">
        <v>104</v>
      </c>
      <c r="D25" s="16">
        <v>44</v>
      </c>
      <c r="E25" s="16">
        <v>38</v>
      </c>
      <c r="F25" s="16">
        <v>9</v>
      </c>
      <c r="G25" s="16">
        <v>13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104</v>
      </c>
      <c r="N25" s="16">
        <v>44</v>
      </c>
      <c r="O25" s="16">
        <v>38</v>
      </c>
      <c r="P25" s="16">
        <v>9</v>
      </c>
      <c r="Q25" s="16">
        <v>13</v>
      </c>
    </row>
    <row r="26" spans="2:17" ht="20.100000000000001" customHeight="1" thickBot="1" x14ac:dyDescent="0.25">
      <c r="B26" s="5" t="s">
        <v>21</v>
      </c>
      <c r="C26" s="16">
        <v>364</v>
      </c>
      <c r="D26" s="16">
        <v>159</v>
      </c>
      <c r="E26" s="16">
        <v>114</v>
      </c>
      <c r="F26" s="16">
        <v>55</v>
      </c>
      <c r="G26" s="16">
        <v>36</v>
      </c>
      <c r="H26" s="16">
        <v>7</v>
      </c>
      <c r="I26" s="16">
        <v>1</v>
      </c>
      <c r="J26" s="16">
        <v>2</v>
      </c>
      <c r="K26" s="16">
        <v>4</v>
      </c>
      <c r="L26" s="16">
        <v>0</v>
      </c>
      <c r="M26" s="16">
        <v>371</v>
      </c>
      <c r="N26" s="16">
        <v>160</v>
      </c>
      <c r="O26" s="16">
        <v>116</v>
      </c>
      <c r="P26" s="16">
        <v>59</v>
      </c>
      <c r="Q26" s="16">
        <v>36</v>
      </c>
    </row>
    <row r="27" spans="2:17" ht="20.100000000000001" customHeight="1" thickBot="1" x14ac:dyDescent="0.25">
      <c r="B27" s="6" t="s">
        <v>22</v>
      </c>
      <c r="C27" s="17">
        <v>52</v>
      </c>
      <c r="D27" s="17">
        <v>19</v>
      </c>
      <c r="E27" s="17">
        <v>15</v>
      </c>
      <c r="F27" s="17">
        <v>12</v>
      </c>
      <c r="G27" s="17">
        <v>6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52</v>
      </c>
      <c r="N27" s="17">
        <v>19</v>
      </c>
      <c r="O27" s="17">
        <v>15</v>
      </c>
      <c r="P27" s="17">
        <v>12</v>
      </c>
      <c r="Q27" s="17">
        <v>6</v>
      </c>
    </row>
    <row r="28" spans="2:17" ht="20.100000000000001" customHeight="1" thickBot="1" x14ac:dyDescent="0.25">
      <c r="B28" s="7" t="s">
        <v>23</v>
      </c>
      <c r="C28" s="9">
        <f>SUM(C11:C27)</f>
        <v>8606</v>
      </c>
      <c r="D28" s="9">
        <f t="shared" ref="D28:Q28" si="0">SUM(D11:D27)</f>
        <v>3754</v>
      </c>
      <c r="E28" s="9">
        <f t="shared" si="0"/>
        <v>1917</v>
      </c>
      <c r="F28" s="9">
        <f t="shared" si="0"/>
        <v>1941</v>
      </c>
      <c r="G28" s="9">
        <f t="shared" si="0"/>
        <v>994</v>
      </c>
      <c r="H28" s="9">
        <f t="shared" si="0"/>
        <v>100</v>
      </c>
      <c r="I28" s="9">
        <f t="shared" si="0"/>
        <v>20</v>
      </c>
      <c r="J28" s="9">
        <f t="shared" si="0"/>
        <v>12</v>
      </c>
      <c r="K28" s="9">
        <f t="shared" si="0"/>
        <v>41</v>
      </c>
      <c r="L28" s="9">
        <f t="shared" si="0"/>
        <v>27</v>
      </c>
      <c r="M28" s="9">
        <f t="shared" si="0"/>
        <v>8706</v>
      </c>
      <c r="N28" s="9">
        <f t="shared" si="0"/>
        <v>3774</v>
      </c>
      <c r="O28" s="9">
        <f t="shared" si="0"/>
        <v>1929</v>
      </c>
      <c r="P28" s="9">
        <f t="shared" si="0"/>
        <v>1982</v>
      </c>
      <c r="Q28" s="9">
        <f t="shared" si="0"/>
        <v>1021</v>
      </c>
    </row>
    <row r="29" spans="2:17" x14ac:dyDescent="0.2"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E28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0.625" customWidth="1"/>
    <col min="19" max="19" width="12" customWidth="1"/>
  </cols>
  <sheetData>
    <row r="9" spans="2:5" ht="50.1" customHeight="1" thickBot="1" x14ac:dyDescent="0.25">
      <c r="C9" s="19" t="s">
        <v>54</v>
      </c>
      <c r="D9" s="19"/>
      <c r="E9" s="19"/>
    </row>
    <row r="10" spans="2:5" ht="50.1" customHeight="1" thickBot="1" x14ac:dyDescent="0.25">
      <c r="C10" s="8" t="s">
        <v>51</v>
      </c>
      <c r="D10" s="8" t="s">
        <v>52</v>
      </c>
      <c r="E10" s="8" t="s">
        <v>53</v>
      </c>
    </row>
    <row r="11" spans="2:5" ht="20.100000000000001" customHeight="1" thickBot="1" x14ac:dyDescent="0.25">
      <c r="B11" s="3" t="s">
        <v>6</v>
      </c>
      <c r="C11" s="11">
        <f>+IF('Personas Enjuiciadas'!M11&gt;0,('Personas Enjuiciadas'!D11+'Personas Enjuiciadas'!E11+'Personas Enjuiciadas'!I11+'Personas Enjuiciadas'!J11)/'Personas Enjuiciadas'!M11,"-")</f>
        <v>0.59352078239608796</v>
      </c>
      <c r="D11" s="11">
        <f>+IF(('Personas Enjuiciadas'!N11+'Personas Enjuiciadas'!P11)&gt;0,('Personas Enjuiciadas'!D11+'Personas Enjuiciadas'!I11)/('Personas Enjuiciadas'!N11+'Personas Enjuiciadas'!P11),"-")</f>
        <v>0.58873456790123457</v>
      </c>
      <c r="E11" s="11">
        <f>+IF(('Personas Enjuiciadas'!O11+'Personas Enjuiciadas'!Q11)&gt;0,('Personas Enjuiciadas'!E11+'Personas Enjuiciadas'!J11)/('Personas Enjuiciadas'!O11+'Personas Enjuiciadas'!Q11),"-")</f>
        <v>0.61176470588235299</v>
      </c>
    </row>
    <row r="12" spans="2:5" ht="20.100000000000001" customHeight="1" thickBot="1" x14ac:dyDescent="0.25">
      <c r="B12" s="4" t="s">
        <v>7</v>
      </c>
      <c r="C12" s="11">
        <f>+IF('Personas Enjuiciadas'!M12&gt;0,('Personas Enjuiciadas'!D12+'Personas Enjuiciadas'!E12+'Personas Enjuiciadas'!I12+'Personas Enjuiciadas'!J12)/'Personas Enjuiciadas'!M12,"-")</f>
        <v>0.72463768115942029</v>
      </c>
      <c r="D12" s="11">
        <f>+IF(('Personas Enjuiciadas'!N12+'Personas Enjuiciadas'!P12)&gt;0,('Personas Enjuiciadas'!D12+'Personas Enjuiciadas'!I12)/('Personas Enjuiciadas'!N12+'Personas Enjuiciadas'!P12),"-")</f>
        <v>0.7109375</v>
      </c>
      <c r="E12" s="11">
        <f>+IF(('Personas Enjuiciadas'!O12+'Personas Enjuiciadas'!Q12)&gt;0,('Personas Enjuiciadas'!E12+'Personas Enjuiciadas'!J12)/('Personas Enjuiciadas'!O12+'Personas Enjuiciadas'!Q12),"-")</f>
        <v>0.74683544303797467</v>
      </c>
    </row>
    <row r="13" spans="2:5" ht="20.100000000000001" customHeight="1" thickBot="1" x14ac:dyDescent="0.25">
      <c r="B13" s="4" t="s">
        <v>8</v>
      </c>
      <c r="C13" s="11">
        <f>+IF('Personas Enjuiciadas'!M13&gt;0,('Personas Enjuiciadas'!D13+'Personas Enjuiciadas'!E13+'Personas Enjuiciadas'!I13+'Personas Enjuiciadas'!J13)/'Personas Enjuiciadas'!M13,"-")</f>
        <v>0.68421052631578949</v>
      </c>
      <c r="D13" s="11">
        <f>+IF(('Personas Enjuiciadas'!N13+'Personas Enjuiciadas'!P13)&gt;0,('Personas Enjuiciadas'!D13+'Personas Enjuiciadas'!I13)/('Personas Enjuiciadas'!N13+'Personas Enjuiciadas'!P13),"-")</f>
        <v>0.67553191489361697</v>
      </c>
      <c r="E13" s="11">
        <f>+IF(('Personas Enjuiciadas'!O13+'Personas Enjuiciadas'!Q13)&gt;0,('Personas Enjuiciadas'!E13+'Personas Enjuiciadas'!J13)/('Personas Enjuiciadas'!O13+'Personas Enjuiciadas'!Q13),"-")</f>
        <v>0.76190476190476186</v>
      </c>
    </row>
    <row r="14" spans="2:5" ht="20.100000000000001" customHeight="1" thickBot="1" x14ac:dyDescent="0.25">
      <c r="B14" s="4" t="s">
        <v>9</v>
      </c>
      <c r="C14" s="11">
        <f>+IF('Personas Enjuiciadas'!M14&gt;0,('Personas Enjuiciadas'!D14+'Personas Enjuiciadas'!E14+'Personas Enjuiciadas'!I14+'Personas Enjuiciadas'!J14)/'Personas Enjuiciadas'!M14,"-")</f>
        <v>0.75735294117647056</v>
      </c>
      <c r="D14" s="11">
        <f>+IF(('Personas Enjuiciadas'!N14+'Personas Enjuiciadas'!P14)&gt;0,('Personas Enjuiciadas'!D14+'Personas Enjuiciadas'!I14)/('Personas Enjuiciadas'!N14+'Personas Enjuiciadas'!P14),"-")</f>
        <v>0.77325581395348841</v>
      </c>
      <c r="E14" s="11">
        <f>+IF(('Personas Enjuiciadas'!O14+'Personas Enjuiciadas'!Q14)&gt;0,('Personas Enjuiciadas'!E14+'Personas Enjuiciadas'!J14)/('Personas Enjuiciadas'!O14+'Personas Enjuiciadas'!Q14),"-")</f>
        <v>0.73</v>
      </c>
    </row>
    <row r="15" spans="2:5" ht="20.100000000000001" customHeight="1" thickBot="1" x14ac:dyDescent="0.25">
      <c r="B15" s="4" t="s">
        <v>10</v>
      </c>
      <c r="C15" s="11">
        <f>+IF('Personas Enjuiciadas'!M15&gt;0,('Personas Enjuiciadas'!D15+'Personas Enjuiciadas'!E15+'Personas Enjuiciadas'!I15+'Personas Enjuiciadas'!J15)/'Personas Enjuiciadas'!M15,"-")</f>
        <v>0.67889908256880738</v>
      </c>
      <c r="D15" s="11">
        <f>+IF(('Personas Enjuiciadas'!N15+'Personas Enjuiciadas'!P15)&gt;0,('Personas Enjuiciadas'!D15+'Personas Enjuiciadas'!I15)/('Personas Enjuiciadas'!N15+'Personas Enjuiciadas'!P15),"-")</f>
        <v>0.67045454545454541</v>
      </c>
      <c r="E15" s="11">
        <f>+IF(('Personas Enjuiciadas'!O15+'Personas Enjuiciadas'!Q15)&gt;0,('Personas Enjuiciadas'!E15+'Personas Enjuiciadas'!J15)/('Personas Enjuiciadas'!O15+'Personas Enjuiciadas'!Q15),"-")</f>
        <v>0.7142857142857143</v>
      </c>
    </row>
    <row r="16" spans="2:5" ht="20.100000000000001" customHeight="1" thickBot="1" x14ac:dyDescent="0.25">
      <c r="B16" s="4" t="s">
        <v>11</v>
      </c>
      <c r="C16" s="11">
        <f>+IF('Personas Enjuiciadas'!M16&gt;0,('Personas Enjuiciadas'!D16+'Personas Enjuiciadas'!E16+'Personas Enjuiciadas'!I16+'Personas Enjuiciadas'!J16)/'Personas Enjuiciadas'!M16,"-")</f>
        <v>0.55284552845528456</v>
      </c>
      <c r="D16" s="11">
        <f>+IF(('Personas Enjuiciadas'!N16+'Personas Enjuiciadas'!P16)&gt;0,('Personas Enjuiciadas'!D16+'Personas Enjuiciadas'!I16)/('Personas Enjuiciadas'!N16+'Personas Enjuiciadas'!P16),"-")</f>
        <v>0.56321839080459768</v>
      </c>
      <c r="E16" s="11">
        <f>+IF(('Personas Enjuiciadas'!O16+'Personas Enjuiciadas'!Q16)&gt;0,('Personas Enjuiciadas'!E16+'Personas Enjuiciadas'!J16)/('Personas Enjuiciadas'!O16+'Personas Enjuiciadas'!Q16),"-")</f>
        <v>0.52777777777777779</v>
      </c>
    </row>
    <row r="17" spans="2:5" ht="20.100000000000001" customHeight="1" thickBot="1" x14ac:dyDescent="0.25">
      <c r="B17" s="4" t="s">
        <v>12</v>
      </c>
      <c r="C17" s="11">
        <f>+IF('Personas Enjuiciadas'!M17&gt;0,('Personas Enjuiciadas'!D17+'Personas Enjuiciadas'!E17+'Personas Enjuiciadas'!I17+'Personas Enjuiciadas'!J17)/'Personas Enjuiciadas'!M17,"-")</f>
        <v>0.71111111111111114</v>
      </c>
      <c r="D17" s="11">
        <f>+IF(('Personas Enjuiciadas'!N17+'Personas Enjuiciadas'!P17)&gt;0,('Personas Enjuiciadas'!D17+'Personas Enjuiciadas'!I17)/('Personas Enjuiciadas'!N17+'Personas Enjuiciadas'!P17),"-")</f>
        <v>0.70638297872340428</v>
      </c>
      <c r="E17" s="11">
        <f>+IF(('Personas Enjuiciadas'!O17+'Personas Enjuiciadas'!Q17)&gt;0,('Personas Enjuiciadas'!E17+'Personas Enjuiciadas'!J17)/('Personas Enjuiciadas'!O17+'Personas Enjuiciadas'!Q17),"-")</f>
        <v>0.72499999999999998</v>
      </c>
    </row>
    <row r="18" spans="2:5" ht="20.100000000000001" customHeight="1" thickBot="1" x14ac:dyDescent="0.25">
      <c r="B18" s="4" t="s">
        <v>13</v>
      </c>
      <c r="C18" s="11">
        <f>+IF('Personas Enjuiciadas'!M18&gt;0,('Personas Enjuiciadas'!D18+'Personas Enjuiciadas'!E18+'Personas Enjuiciadas'!I18+'Personas Enjuiciadas'!J18)/'Personas Enjuiciadas'!M18,"-")</f>
        <v>0.59779614325068875</v>
      </c>
      <c r="D18" s="11">
        <f>+IF(('Personas Enjuiciadas'!N18+'Personas Enjuiciadas'!P18)&gt;0,('Personas Enjuiciadas'!D18+'Personas Enjuiciadas'!I18)/('Personas Enjuiciadas'!N18+'Personas Enjuiciadas'!P18),"-")</f>
        <v>0.57079646017699115</v>
      </c>
      <c r="E18" s="11">
        <f>+IF(('Personas Enjuiciadas'!O18+'Personas Enjuiciadas'!Q18)&gt;0,('Personas Enjuiciadas'!E18+'Personas Enjuiciadas'!J18)/('Personas Enjuiciadas'!O18+'Personas Enjuiciadas'!Q18),"-")</f>
        <v>0.64233576642335766</v>
      </c>
    </row>
    <row r="19" spans="2:5" ht="20.100000000000001" customHeight="1" thickBot="1" x14ac:dyDescent="0.25">
      <c r="B19" s="4" t="s">
        <v>14</v>
      </c>
      <c r="C19" s="11">
        <f>+IF('Personas Enjuiciadas'!M19&gt;0,('Personas Enjuiciadas'!D19+'Personas Enjuiciadas'!E19+'Personas Enjuiciadas'!I19+'Personas Enjuiciadas'!J19)/'Personas Enjuiciadas'!M19,"-")</f>
        <v>0.57361376673040154</v>
      </c>
      <c r="D19" s="11">
        <f>+IF(('Personas Enjuiciadas'!N19+'Personas Enjuiciadas'!P19)&gt;0,('Personas Enjuiciadas'!D19+'Personas Enjuiciadas'!I19)/('Personas Enjuiciadas'!N19+'Personas Enjuiciadas'!P19),"-")</f>
        <v>0.5714285714285714</v>
      </c>
      <c r="E19" s="11">
        <f>+IF(('Personas Enjuiciadas'!O19+'Personas Enjuiciadas'!Q19)&gt;0,('Personas Enjuiciadas'!E19+'Personas Enjuiciadas'!J19)/('Personas Enjuiciadas'!O19+'Personas Enjuiciadas'!Q19),"-")</f>
        <v>0.57647058823529407</v>
      </c>
    </row>
    <row r="20" spans="2:5" ht="20.100000000000001" customHeight="1" thickBot="1" x14ac:dyDescent="0.25">
      <c r="B20" s="4" t="s">
        <v>15</v>
      </c>
      <c r="C20" s="11">
        <f>+IF('Personas Enjuiciadas'!M20&gt;0,('Personas Enjuiciadas'!D20+'Personas Enjuiciadas'!E20+'Personas Enjuiciadas'!I20+'Personas Enjuiciadas'!J20)/'Personas Enjuiciadas'!M20,"-")</f>
        <v>0.69339207048458151</v>
      </c>
      <c r="D20" s="11">
        <f>+IF(('Personas Enjuiciadas'!N20+'Personas Enjuiciadas'!P20)&gt;0,('Personas Enjuiciadas'!D20+'Personas Enjuiciadas'!I20)/('Personas Enjuiciadas'!N20+'Personas Enjuiciadas'!P20),"-")</f>
        <v>0.69357045143638851</v>
      </c>
      <c r="E20" s="11">
        <f>+IF(('Personas Enjuiciadas'!O20+'Personas Enjuiciadas'!Q20)&gt;0,('Personas Enjuiciadas'!E20+'Personas Enjuiciadas'!J20)/('Personas Enjuiciadas'!O20+'Personas Enjuiciadas'!Q20),"-")</f>
        <v>0.69306930693069302</v>
      </c>
    </row>
    <row r="21" spans="2:5" ht="20.100000000000001" customHeight="1" thickBot="1" x14ac:dyDescent="0.25">
      <c r="B21" s="4" t="s">
        <v>16</v>
      </c>
      <c r="C21" s="11">
        <f>+IF('Personas Enjuiciadas'!M21&gt;0,('Personas Enjuiciadas'!D21+'Personas Enjuiciadas'!E21+'Personas Enjuiciadas'!I21+'Personas Enjuiciadas'!J21)/'Personas Enjuiciadas'!M21,"-")</f>
        <v>0.84761904761904761</v>
      </c>
      <c r="D21" s="11">
        <f>+IF(('Personas Enjuiciadas'!N21+'Personas Enjuiciadas'!P21)&gt;0,('Personas Enjuiciadas'!D21+'Personas Enjuiciadas'!I21)/('Personas Enjuiciadas'!N21+'Personas Enjuiciadas'!P21),"-")</f>
        <v>0.84705882352941175</v>
      </c>
      <c r="E21" s="11">
        <f>+IF(('Personas Enjuiciadas'!O21+'Personas Enjuiciadas'!Q21)&gt;0,('Personas Enjuiciadas'!E21+'Personas Enjuiciadas'!J21)/('Personas Enjuiciadas'!O21+'Personas Enjuiciadas'!Q21),"-")</f>
        <v>0.85</v>
      </c>
    </row>
    <row r="22" spans="2:5" ht="20.100000000000001" customHeight="1" thickBot="1" x14ac:dyDescent="0.25">
      <c r="B22" s="4" t="s">
        <v>17</v>
      </c>
      <c r="C22" s="11">
        <f>+IF('Personas Enjuiciadas'!M22&gt;0,('Personas Enjuiciadas'!D22+'Personas Enjuiciadas'!E22+'Personas Enjuiciadas'!I22+'Personas Enjuiciadas'!J22)/'Personas Enjuiciadas'!M22,"-")</f>
        <v>0.78917378917378922</v>
      </c>
      <c r="D22" s="11">
        <f>+IF(('Personas Enjuiciadas'!N22+'Personas Enjuiciadas'!P22)&gt;0,('Personas Enjuiciadas'!D22+'Personas Enjuiciadas'!I22)/('Personas Enjuiciadas'!N22+'Personas Enjuiciadas'!P22),"-")</f>
        <v>0.78913738019169333</v>
      </c>
      <c r="E22" s="11">
        <f>+IF(('Personas Enjuiciadas'!O22+'Personas Enjuiciadas'!Q22)&gt;0,('Personas Enjuiciadas'!E22+'Personas Enjuiciadas'!J22)/('Personas Enjuiciadas'!O22+'Personas Enjuiciadas'!Q22),"-")</f>
        <v>0.78947368421052633</v>
      </c>
    </row>
    <row r="23" spans="2:5" ht="20.100000000000001" customHeight="1" thickBot="1" x14ac:dyDescent="0.25">
      <c r="B23" s="4" t="s">
        <v>18</v>
      </c>
      <c r="C23" s="11">
        <f>+IF('Personas Enjuiciadas'!M23&gt;0,('Personas Enjuiciadas'!D23+'Personas Enjuiciadas'!E23+'Personas Enjuiciadas'!I23+'Personas Enjuiciadas'!J23)/'Personas Enjuiciadas'!M23,"-")</f>
        <v>0.66807313642756683</v>
      </c>
      <c r="D23" s="11">
        <f>+IF(('Personas Enjuiciadas'!N23+'Personas Enjuiciadas'!P23)&gt;0,('Personas Enjuiciadas'!D23+'Personas Enjuiciadas'!I23)/('Personas Enjuiciadas'!N23+'Personas Enjuiciadas'!P23),"-")</f>
        <v>0.68734177215189873</v>
      </c>
      <c r="E23" s="11">
        <f>+IF(('Personas Enjuiciadas'!O23+'Personas Enjuiciadas'!Q23)&gt;0,('Personas Enjuiciadas'!E23+'Personas Enjuiciadas'!J23)/('Personas Enjuiciadas'!O23+'Personas Enjuiciadas'!Q23),"-")</f>
        <v>0.64398734177215189</v>
      </c>
    </row>
    <row r="24" spans="2:5" ht="20.100000000000001" customHeight="1" thickBot="1" x14ac:dyDescent="0.25">
      <c r="B24" s="4" t="s">
        <v>19</v>
      </c>
      <c r="C24" s="11">
        <f>+IF('Personas Enjuiciadas'!M24&gt;0,('Personas Enjuiciadas'!D24+'Personas Enjuiciadas'!E24+'Personas Enjuiciadas'!I24+'Personas Enjuiciadas'!J24)/'Personas Enjuiciadas'!M24,"-")</f>
        <v>0.71259842519685035</v>
      </c>
      <c r="D24" s="11">
        <f>+IF(('Personas Enjuiciadas'!N24+'Personas Enjuiciadas'!P24)&gt;0,('Personas Enjuiciadas'!D24+'Personas Enjuiciadas'!I24)/('Personas Enjuiciadas'!N24+'Personas Enjuiciadas'!P24),"-")</f>
        <v>0.71532846715328469</v>
      </c>
      <c r="E24" s="11">
        <f>+IF(('Personas Enjuiciadas'!O24+'Personas Enjuiciadas'!Q24)&gt;0,('Personas Enjuiciadas'!E24+'Personas Enjuiciadas'!J24)/('Personas Enjuiciadas'!O24+'Personas Enjuiciadas'!Q24),"-")</f>
        <v>0.70940170940170943</v>
      </c>
    </row>
    <row r="25" spans="2:5" ht="20.100000000000001" customHeight="1" thickBot="1" x14ac:dyDescent="0.25">
      <c r="B25" s="4" t="s">
        <v>20</v>
      </c>
      <c r="C25" s="11">
        <f>+IF('Personas Enjuiciadas'!M25&gt;0,('Personas Enjuiciadas'!D25+'Personas Enjuiciadas'!E25+'Personas Enjuiciadas'!I25+'Personas Enjuiciadas'!J25)/'Personas Enjuiciadas'!M25,"-")</f>
        <v>0.78846153846153844</v>
      </c>
      <c r="D25" s="11">
        <f>+IF(('Personas Enjuiciadas'!N25+'Personas Enjuiciadas'!P25)&gt;0,('Personas Enjuiciadas'!D25+'Personas Enjuiciadas'!I25)/('Personas Enjuiciadas'!N25+'Personas Enjuiciadas'!P25),"-")</f>
        <v>0.83018867924528306</v>
      </c>
      <c r="E25" s="11">
        <f>+IF(('Personas Enjuiciadas'!O25+'Personas Enjuiciadas'!Q25)&gt;0,('Personas Enjuiciadas'!E25+'Personas Enjuiciadas'!J25)/('Personas Enjuiciadas'!O25+'Personas Enjuiciadas'!Q25),"-")</f>
        <v>0.74509803921568629</v>
      </c>
    </row>
    <row r="26" spans="2:5" ht="20.100000000000001" customHeight="1" thickBot="1" x14ac:dyDescent="0.25">
      <c r="B26" s="5" t="s">
        <v>21</v>
      </c>
      <c r="C26" s="11">
        <f>+IF('Personas Enjuiciadas'!M26&gt;0,('Personas Enjuiciadas'!D26+'Personas Enjuiciadas'!E26+'Personas Enjuiciadas'!I26+'Personas Enjuiciadas'!J26)/'Personas Enjuiciadas'!M26,"-")</f>
        <v>0.7439353099730458</v>
      </c>
      <c r="D26" s="11">
        <f>+IF(('Personas Enjuiciadas'!N26+'Personas Enjuiciadas'!P26)&gt;0,('Personas Enjuiciadas'!D26+'Personas Enjuiciadas'!I26)/('Personas Enjuiciadas'!N26+'Personas Enjuiciadas'!P26),"-")</f>
        <v>0.73059360730593603</v>
      </c>
      <c r="E26" s="11">
        <f>+IF(('Personas Enjuiciadas'!O26+'Personas Enjuiciadas'!Q26)&gt;0,('Personas Enjuiciadas'!E26+'Personas Enjuiciadas'!J26)/('Personas Enjuiciadas'!O26+'Personas Enjuiciadas'!Q26),"-")</f>
        <v>0.76315789473684215</v>
      </c>
    </row>
    <row r="27" spans="2:5" ht="20.100000000000001" customHeight="1" thickBot="1" x14ac:dyDescent="0.25">
      <c r="B27" s="6" t="s">
        <v>22</v>
      </c>
      <c r="C27" s="11">
        <f>+IF('Personas Enjuiciadas'!M27&gt;0,('Personas Enjuiciadas'!D27+'Personas Enjuiciadas'!E27+'Personas Enjuiciadas'!I27+'Personas Enjuiciadas'!J27)/'Personas Enjuiciadas'!M27,"-")</f>
        <v>0.65384615384615385</v>
      </c>
      <c r="D27" s="11">
        <f>+IF(('Personas Enjuiciadas'!N27+'Personas Enjuiciadas'!P27)&gt;0,('Personas Enjuiciadas'!D27+'Personas Enjuiciadas'!I27)/('Personas Enjuiciadas'!N27+'Personas Enjuiciadas'!P27),"-")</f>
        <v>0.61290322580645162</v>
      </c>
      <c r="E27" s="11">
        <f>+IF(('Personas Enjuiciadas'!O27+'Personas Enjuiciadas'!Q27)&gt;0,('Personas Enjuiciadas'!E27+'Personas Enjuiciadas'!J27)/('Personas Enjuiciadas'!O27+'Personas Enjuiciadas'!Q27),"-")</f>
        <v>0.7142857142857143</v>
      </c>
    </row>
    <row r="28" spans="2:5" ht="20.100000000000001" customHeight="1" thickBot="1" x14ac:dyDescent="0.25">
      <c r="B28" s="7" t="s">
        <v>23</v>
      </c>
      <c r="C28" s="10">
        <f>+IF('Personas Enjuiciadas'!M28&gt;0,('Personas Enjuiciadas'!D28+'Personas Enjuiciadas'!E28+'Personas Enjuiciadas'!I28+'Personas Enjuiciadas'!J28)/'Personas Enjuiciadas'!M28,"-")</f>
        <v>0.65506547208821497</v>
      </c>
      <c r="D28" s="10">
        <f>+IF(('Personas Enjuiciadas'!N28+'Personas Enjuiciadas'!P28)&gt;0,('Personas Enjuiciadas'!D28+'Personas Enjuiciadas'!I28)/('Personas Enjuiciadas'!N28+'Personas Enjuiciadas'!P28),"-")</f>
        <v>0.65566365531619175</v>
      </c>
      <c r="E28" s="10">
        <f>+IF(('Personas Enjuiciadas'!O28+'Personas Enjuiciadas'!Q28)&gt;0,('Personas Enjuiciadas'!E28+'Personas Enjuiciadas'!J28)/('Personas Enjuiciadas'!O28+'Personas Enjuiciadas'!Q28),"-")</f>
        <v>0.65389830508474578</v>
      </c>
    </row>
  </sheetData>
  <mergeCells count="1">
    <mergeCell ref="C9:E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E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3.125" customWidth="1"/>
    <col min="19" max="19" width="12.125" customWidth="1"/>
  </cols>
  <sheetData>
    <row r="9" spans="2:5" ht="44.25" customHeight="1" thickBot="1" x14ac:dyDescent="0.25">
      <c r="C9" s="19" t="s">
        <v>58</v>
      </c>
      <c r="D9" s="19"/>
      <c r="E9" s="19"/>
    </row>
    <row r="10" spans="2:5" ht="44.25" customHeight="1" thickBot="1" x14ac:dyDescent="0.25">
      <c r="C10" s="8" t="s">
        <v>55</v>
      </c>
      <c r="D10" s="8" t="s">
        <v>56</v>
      </c>
      <c r="E10" s="8" t="s">
        <v>57</v>
      </c>
    </row>
    <row r="11" spans="2:5" ht="20.100000000000001" customHeight="1" thickBot="1" x14ac:dyDescent="0.25">
      <c r="B11" s="3" t="s">
        <v>6</v>
      </c>
      <c r="C11" s="15">
        <v>83</v>
      </c>
      <c r="D11" s="15">
        <v>4</v>
      </c>
      <c r="E11" s="15">
        <v>209</v>
      </c>
    </row>
    <row r="12" spans="2:5" ht="20.100000000000001" customHeight="1" thickBot="1" x14ac:dyDescent="0.25">
      <c r="B12" s="4" t="s">
        <v>7</v>
      </c>
      <c r="C12" s="16">
        <v>15</v>
      </c>
      <c r="D12" s="16">
        <v>0</v>
      </c>
      <c r="E12" s="16">
        <v>54</v>
      </c>
    </row>
    <row r="13" spans="2:5" ht="20.100000000000001" customHeight="1" thickBot="1" x14ac:dyDescent="0.25">
      <c r="B13" s="4" t="s">
        <v>8</v>
      </c>
      <c r="C13" s="16">
        <v>40</v>
      </c>
      <c r="D13" s="16">
        <v>0</v>
      </c>
      <c r="E13" s="16">
        <v>23</v>
      </c>
    </row>
    <row r="14" spans="2:5" ht="20.100000000000001" customHeight="1" thickBot="1" x14ac:dyDescent="0.25">
      <c r="B14" s="4" t="s">
        <v>9</v>
      </c>
      <c r="C14" s="16">
        <v>38</v>
      </c>
      <c r="D14" s="16">
        <v>0</v>
      </c>
      <c r="E14" s="16">
        <v>33</v>
      </c>
    </row>
    <row r="15" spans="2:5" ht="20.100000000000001" customHeight="1" thickBot="1" x14ac:dyDescent="0.25">
      <c r="B15" s="4" t="s">
        <v>10</v>
      </c>
      <c r="C15" s="16">
        <v>6</v>
      </c>
      <c r="D15" s="16">
        <v>0</v>
      </c>
      <c r="E15" s="16">
        <v>28</v>
      </c>
    </row>
    <row r="16" spans="2:5" ht="20.100000000000001" customHeight="1" thickBot="1" x14ac:dyDescent="0.25">
      <c r="B16" s="4" t="s">
        <v>11</v>
      </c>
      <c r="C16" s="16">
        <v>0</v>
      </c>
      <c r="D16" s="16">
        <v>0</v>
      </c>
      <c r="E16" s="16">
        <v>2</v>
      </c>
    </row>
    <row r="17" spans="2:5" ht="20.100000000000001" customHeight="1" thickBot="1" x14ac:dyDescent="0.25">
      <c r="B17" s="4" t="s">
        <v>12</v>
      </c>
      <c r="C17" s="16">
        <v>24</v>
      </c>
      <c r="D17" s="16">
        <v>0</v>
      </c>
      <c r="E17" s="16">
        <v>32</v>
      </c>
    </row>
    <row r="18" spans="2:5" ht="20.100000000000001" customHeight="1" thickBot="1" x14ac:dyDescent="0.25">
      <c r="B18" s="4" t="s">
        <v>13</v>
      </c>
      <c r="C18" s="16">
        <v>26</v>
      </c>
      <c r="D18" s="16">
        <v>0</v>
      </c>
      <c r="E18" s="16">
        <v>41</v>
      </c>
    </row>
    <row r="19" spans="2:5" ht="20.100000000000001" customHeight="1" thickBot="1" x14ac:dyDescent="0.25">
      <c r="B19" s="4" t="s">
        <v>14</v>
      </c>
      <c r="C19" s="16">
        <v>85</v>
      </c>
      <c r="D19" s="16">
        <v>3</v>
      </c>
      <c r="E19" s="16">
        <v>123</v>
      </c>
    </row>
    <row r="20" spans="2:5" ht="20.100000000000001" customHeight="1" thickBot="1" x14ac:dyDescent="0.25">
      <c r="B20" s="4" t="s">
        <v>15</v>
      </c>
      <c r="C20" s="16">
        <v>64</v>
      </c>
      <c r="D20" s="16">
        <v>0</v>
      </c>
      <c r="E20" s="16">
        <v>154</v>
      </c>
    </row>
    <row r="21" spans="2:5" ht="20.100000000000001" customHeight="1" thickBot="1" x14ac:dyDescent="0.25">
      <c r="B21" s="4" t="s">
        <v>16</v>
      </c>
      <c r="C21" s="16">
        <v>11</v>
      </c>
      <c r="D21" s="16">
        <v>0</v>
      </c>
      <c r="E21" s="16">
        <v>38</v>
      </c>
    </row>
    <row r="22" spans="2:5" ht="20.100000000000001" customHeight="1" thickBot="1" x14ac:dyDescent="0.25">
      <c r="B22" s="4" t="s">
        <v>17</v>
      </c>
      <c r="C22" s="16">
        <v>44</v>
      </c>
      <c r="D22" s="16">
        <v>0</v>
      </c>
      <c r="E22" s="16">
        <v>44</v>
      </c>
    </row>
    <row r="23" spans="2:5" ht="20.100000000000001" customHeight="1" thickBot="1" x14ac:dyDescent="0.25">
      <c r="B23" s="4" t="s">
        <v>18</v>
      </c>
      <c r="C23" s="16">
        <v>33</v>
      </c>
      <c r="D23" s="16">
        <v>0</v>
      </c>
      <c r="E23" s="16">
        <v>48</v>
      </c>
    </row>
    <row r="24" spans="2:5" ht="20.100000000000001" customHeight="1" thickBot="1" x14ac:dyDescent="0.25">
      <c r="B24" s="4" t="s">
        <v>19</v>
      </c>
      <c r="C24" s="16">
        <v>10</v>
      </c>
      <c r="D24" s="16">
        <v>0</v>
      </c>
      <c r="E24" s="16">
        <v>31</v>
      </c>
    </row>
    <row r="25" spans="2:5" ht="20.100000000000001" customHeight="1" thickBot="1" x14ac:dyDescent="0.25">
      <c r="B25" s="4" t="s">
        <v>20</v>
      </c>
      <c r="C25" s="16">
        <v>0</v>
      </c>
      <c r="D25" s="16">
        <v>0</v>
      </c>
      <c r="E25" s="16">
        <v>0</v>
      </c>
    </row>
    <row r="26" spans="2:5" ht="20.100000000000001" customHeight="1" thickBot="1" x14ac:dyDescent="0.25">
      <c r="B26" s="5" t="s">
        <v>21</v>
      </c>
      <c r="C26" s="16">
        <v>26</v>
      </c>
      <c r="D26" s="16">
        <v>0</v>
      </c>
      <c r="E26" s="16">
        <v>42</v>
      </c>
    </row>
    <row r="27" spans="2:5" ht="20.100000000000001" customHeight="1" thickBot="1" x14ac:dyDescent="0.25">
      <c r="B27" s="6" t="s">
        <v>22</v>
      </c>
      <c r="C27" s="17">
        <v>0</v>
      </c>
      <c r="D27" s="17">
        <v>0</v>
      </c>
      <c r="E27" s="17">
        <v>20</v>
      </c>
    </row>
    <row r="28" spans="2:5" ht="20.100000000000001" customHeight="1" thickBot="1" x14ac:dyDescent="0.25">
      <c r="B28" s="7" t="s">
        <v>23</v>
      </c>
      <c r="C28" s="9">
        <f>SUM(C11:C27)</f>
        <v>505</v>
      </c>
      <c r="D28" s="9">
        <f t="shared" ref="D28:E28" si="0">SUM(D11:D27)</f>
        <v>7</v>
      </c>
      <c r="E28" s="9">
        <f t="shared" si="0"/>
        <v>922</v>
      </c>
    </row>
    <row r="29" spans="2:5" x14ac:dyDescent="0.2">
      <c r="C29" s="14"/>
      <c r="D29" s="14"/>
      <c r="E29" s="14"/>
    </row>
  </sheetData>
  <mergeCells count="1">
    <mergeCell ref="C9:E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G30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7" width="20.625" customWidth="1"/>
    <col min="19" max="19" width="12" customWidth="1"/>
  </cols>
  <sheetData>
    <row r="9" spans="2:7" ht="44.25" customHeight="1" thickBot="1" x14ac:dyDescent="0.25">
      <c r="C9" s="19" t="s">
        <v>5</v>
      </c>
      <c r="D9" s="19"/>
      <c r="E9" s="19"/>
      <c r="F9" s="19"/>
      <c r="G9" s="19"/>
    </row>
    <row r="10" spans="2:7" ht="44.25" customHeight="1" thickBot="1" x14ac:dyDescent="0.25">
      <c r="C10" s="28" t="s">
        <v>68</v>
      </c>
      <c r="D10" s="30"/>
      <c r="E10" s="30"/>
      <c r="F10" s="28" t="s">
        <v>60</v>
      </c>
      <c r="G10" s="28" t="s">
        <v>61</v>
      </c>
    </row>
    <row r="11" spans="2:7" ht="33" customHeight="1" thickBot="1" x14ac:dyDescent="0.25">
      <c r="C11" s="12" t="s">
        <v>59</v>
      </c>
      <c r="D11" s="12" t="s">
        <v>62</v>
      </c>
      <c r="E11" s="13" t="s">
        <v>63</v>
      </c>
      <c r="F11" s="29"/>
      <c r="G11" s="29"/>
    </row>
    <row r="12" spans="2:7" ht="20.100000000000001" customHeight="1" thickBot="1" x14ac:dyDescent="0.25">
      <c r="B12" s="3" t="s">
        <v>6</v>
      </c>
      <c r="C12" s="15">
        <v>546</v>
      </c>
      <c r="D12" s="15">
        <v>422</v>
      </c>
      <c r="E12" s="15">
        <v>656</v>
      </c>
      <c r="F12" s="15">
        <v>19</v>
      </c>
      <c r="G12" s="15">
        <v>22</v>
      </c>
    </row>
    <row r="13" spans="2:7" ht="20.100000000000001" customHeight="1" thickBot="1" x14ac:dyDescent="0.25">
      <c r="B13" s="4" t="s">
        <v>7</v>
      </c>
      <c r="C13" s="16">
        <v>83</v>
      </c>
      <c r="D13" s="16">
        <v>67</v>
      </c>
      <c r="E13" s="16">
        <v>56</v>
      </c>
      <c r="F13" s="16">
        <v>0</v>
      </c>
      <c r="G13" s="16">
        <v>0</v>
      </c>
    </row>
    <row r="14" spans="2:7" ht="20.100000000000001" customHeight="1" thickBot="1" x14ac:dyDescent="0.25">
      <c r="B14" s="4" t="s">
        <v>8</v>
      </c>
      <c r="C14" s="16">
        <v>84</v>
      </c>
      <c r="D14" s="16">
        <v>59</v>
      </c>
      <c r="E14" s="16">
        <v>66</v>
      </c>
      <c r="F14" s="16">
        <v>1</v>
      </c>
      <c r="G14" s="16">
        <v>2</v>
      </c>
    </row>
    <row r="15" spans="2:7" ht="20.100000000000001" customHeight="1" thickBot="1" x14ac:dyDescent="0.25">
      <c r="B15" s="4" t="s">
        <v>9</v>
      </c>
      <c r="C15" s="16">
        <v>158</v>
      </c>
      <c r="D15" s="16">
        <v>48</v>
      </c>
      <c r="E15" s="16">
        <v>66</v>
      </c>
      <c r="F15" s="16">
        <v>2</v>
      </c>
      <c r="G15" s="16">
        <v>1</v>
      </c>
    </row>
    <row r="16" spans="2:7" ht="20.100000000000001" customHeight="1" thickBot="1" x14ac:dyDescent="0.25">
      <c r="B16" s="4" t="s">
        <v>10</v>
      </c>
      <c r="C16" s="16">
        <v>98</v>
      </c>
      <c r="D16" s="16">
        <v>49</v>
      </c>
      <c r="E16" s="16">
        <v>69</v>
      </c>
      <c r="F16" s="16">
        <v>31</v>
      </c>
      <c r="G16" s="16">
        <v>1</v>
      </c>
    </row>
    <row r="17" spans="2:7" ht="20.100000000000001" customHeight="1" thickBot="1" x14ac:dyDescent="0.25">
      <c r="B17" s="4" t="s">
        <v>11</v>
      </c>
      <c r="C17" s="16">
        <v>37</v>
      </c>
      <c r="D17" s="16">
        <v>31</v>
      </c>
      <c r="E17" s="16">
        <v>55</v>
      </c>
      <c r="F17" s="16">
        <v>1</v>
      </c>
      <c r="G17" s="16">
        <v>0</v>
      </c>
    </row>
    <row r="18" spans="2:7" ht="20.100000000000001" customHeight="1" thickBot="1" x14ac:dyDescent="0.25">
      <c r="B18" s="4" t="s">
        <v>12</v>
      </c>
      <c r="C18" s="16">
        <v>137</v>
      </c>
      <c r="D18" s="16">
        <v>86</v>
      </c>
      <c r="E18" s="16">
        <v>91</v>
      </c>
      <c r="F18" s="16">
        <v>5</v>
      </c>
      <c r="G18" s="16">
        <v>1</v>
      </c>
    </row>
    <row r="19" spans="2:7" ht="20.100000000000001" customHeight="1" thickBot="1" x14ac:dyDescent="0.25">
      <c r="B19" s="4" t="s">
        <v>13</v>
      </c>
      <c r="C19" s="16">
        <v>118</v>
      </c>
      <c r="D19" s="16">
        <v>98</v>
      </c>
      <c r="E19" s="16">
        <v>138</v>
      </c>
      <c r="F19" s="16">
        <v>5</v>
      </c>
      <c r="G19" s="16">
        <v>8</v>
      </c>
    </row>
    <row r="20" spans="2:7" ht="20.100000000000001" customHeight="1" thickBot="1" x14ac:dyDescent="0.25">
      <c r="B20" s="4" t="s">
        <v>14</v>
      </c>
      <c r="C20" s="16">
        <v>465</v>
      </c>
      <c r="D20" s="16">
        <v>430</v>
      </c>
      <c r="E20" s="16">
        <v>657</v>
      </c>
      <c r="F20" s="16">
        <v>23</v>
      </c>
      <c r="G20" s="16">
        <v>99</v>
      </c>
    </row>
    <row r="21" spans="2:7" ht="20.100000000000001" customHeight="1" thickBot="1" x14ac:dyDescent="0.25">
      <c r="B21" s="4" t="s">
        <v>15</v>
      </c>
      <c r="C21" s="16">
        <v>449</v>
      </c>
      <c r="D21" s="16">
        <v>338</v>
      </c>
      <c r="E21" s="16">
        <v>347</v>
      </c>
      <c r="F21" s="16">
        <v>7</v>
      </c>
      <c r="G21" s="16">
        <v>21</v>
      </c>
    </row>
    <row r="22" spans="2:7" ht="20.100000000000001" customHeight="1" thickBot="1" x14ac:dyDescent="0.25">
      <c r="B22" s="4" t="s">
        <v>16</v>
      </c>
      <c r="C22" s="16">
        <v>74</v>
      </c>
      <c r="D22" s="16">
        <v>15</v>
      </c>
      <c r="E22" s="16">
        <v>16</v>
      </c>
      <c r="F22" s="16">
        <v>0</v>
      </c>
      <c r="G22" s="16">
        <v>4</v>
      </c>
    </row>
    <row r="23" spans="2:7" ht="20.100000000000001" customHeight="1" thickBot="1" x14ac:dyDescent="0.25">
      <c r="B23" s="4" t="s">
        <v>17</v>
      </c>
      <c r="C23" s="16">
        <v>161</v>
      </c>
      <c r="D23" s="16">
        <v>114</v>
      </c>
      <c r="E23" s="16">
        <v>72</v>
      </c>
      <c r="F23" s="16">
        <v>2</v>
      </c>
      <c r="G23" s="16">
        <v>2</v>
      </c>
    </row>
    <row r="24" spans="2:7" ht="20.100000000000001" customHeight="1" thickBot="1" x14ac:dyDescent="0.25">
      <c r="B24" s="4" t="s">
        <v>18</v>
      </c>
      <c r="C24" s="16">
        <v>564</v>
      </c>
      <c r="D24" s="16">
        <v>370</v>
      </c>
      <c r="E24" s="16">
        <v>431</v>
      </c>
      <c r="F24" s="16">
        <v>15</v>
      </c>
      <c r="G24" s="16">
        <v>45</v>
      </c>
    </row>
    <row r="25" spans="2:7" ht="20.100000000000001" customHeight="1" thickBot="1" x14ac:dyDescent="0.25">
      <c r="B25" s="4" t="s">
        <v>19</v>
      </c>
      <c r="C25" s="16">
        <v>146</v>
      </c>
      <c r="D25" s="16">
        <v>35</v>
      </c>
      <c r="E25" s="16">
        <v>73</v>
      </c>
      <c r="F25" s="16">
        <v>2</v>
      </c>
      <c r="G25" s="16">
        <v>9</v>
      </c>
    </row>
    <row r="26" spans="2:7" ht="20.100000000000001" customHeight="1" thickBot="1" x14ac:dyDescent="0.25">
      <c r="B26" s="4" t="s">
        <v>20</v>
      </c>
      <c r="C26" s="16">
        <v>54</v>
      </c>
      <c r="D26" s="16">
        <v>28</v>
      </c>
      <c r="E26" s="16">
        <v>22</v>
      </c>
      <c r="F26" s="16">
        <v>0</v>
      </c>
      <c r="G26" s="16">
        <v>0</v>
      </c>
    </row>
    <row r="27" spans="2:7" ht="20.100000000000001" customHeight="1" thickBot="1" x14ac:dyDescent="0.25">
      <c r="B27" s="5" t="s">
        <v>21</v>
      </c>
      <c r="C27" s="16">
        <v>199</v>
      </c>
      <c r="D27" s="16">
        <v>74</v>
      </c>
      <c r="E27" s="16">
        <v>89</v>
      </c>
      <c r="F27" s="16">
        <v>1</v>
      </c>
      <c r="G27" s="16">
        <v>10</v>
      </c>
    </row>
    <row r="28" spans="2:7" ht="20.100000000000001" customHeight="1" thickBot="1" x14ac:dyDescent="0.25">
      <c r="B28" s="6" t="s">
        <v>22</v>
      </c>
      <c r="C28" s="17">
        <v>26</v>
      </c>
      <c r="D28" s="17">
        <v>8</v>
      </c>
      <c r="E28" s="17">
        <v>18</v>
      </c>
      <c r="F28" s="17">
        <v>1</v>
      </c>
      <c r="G28" s="17">
        <v>0</v>
      </c>
    </row>
    <row r="29" spans="2:7" ht="20.100000000000001" customHeight="1" thickBot="1" x14ac:dyDescent="0.25">
      <c r="B29" s="7" t="s">
        <v>23</v>
      </c>
      <c r="C29" s="9">
        <f>SUM(C12:C28)</f>
        <v>3399</v>
      </c>
      <c r="D29" s="9">
        <f t="shared" ref="D29:G29" si="0">SUM(D12:D28)</f>
        <v>2272</v>
      </c>
      <c r="E29" s="9">
        <f t="shared" si="0"/>
        <v>2922</v>
      </c>
      <c r="F29" s="9">
        <f t="shared" si="0"/>
        <v>115</v>
      </c>
      <c r="G29" s="9">
        <f t="shared" si="0"/>
        <v>225</v>
      </c>
    </row>
    <row r="30" spans="2:7" x14ac:dyDescent="0.2">
      <c r="C30" s="14"/>
      <c r="D30" s="14"/>
      <c r="E30" s="14"/>
      <c r="F30" s="14"/>
      <c r="G30" s="14"/>
    </row>
  </sheetData>
  <mergeCells count="4">
    <mergeCell ref="C9:G9"/>
    <mergeCell ref="F10:F11"/>
    <mergeCell ref="G10:G11"/>
    <mergeCell ref="C10:E10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Movimiento de Asuntos</vt:lpstr>
      <vt:lpstr>Renuncias</vt:lpstr>
      <vt:lpstr>Ejecutorias de los Penales</vt:lpstr>
      <vt:lpstr>Penales de Ejecutorias</vt:lpstr>
      <vt:lpstr>Personas Enjuiciadas</vt:lpstr>
      <vt:lpstr>Porcentaje Condenas</vt:lpstr>
      <vt:lpstr>Incumplimientos</vt:lpstr>
      <vt:lpstr>Terminación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2018-12-11T09:31:49Z</cp:lastPrinted>
  <dcterms:created xsi:type="dcterms:W3CDTF">2018-12-10T10:58:26Z</dcterms:created>
  <dcterms:modified xsi:type="dcterms:W3CDTF">2022-02-17T09:28:16Z</dcterms:modified>
</cp:coreProperties>
</file>